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autoCompressPictures="0"/>
  <mc:AlternateContent xmlns:mc="http://schemas.openxmlformats.org/markup-compatibility/2006">
    <mc:Choice Requires="x15">
      <x15ac:absPath xmlns:x15ac="http://schemas.microsoft.com/office/spreadsheetml/2010/11/ac" url="W:\FS_SP\Anlässe\Sporttag Gym2\2021\"/>
    </mc:Choice>
  </mc:AlternateContent>
  <xr:revisionPtr revIDLastSave="0" documentId="13_ncr:1_{2B9D5FEA-5F07-4CAE-9DEE-1DC0AAAC3012}" xr6:coauthVersionLast="36" xr6:coauthVersionMax="36" xr10:uidLastSave="{00000000-0000-0000-0000-000000000000}"/>
  <bookViews>
    <workbookView xWindow="0" yWindow="0" windowWidth="24000" windowHeight="9600" xr2:uid="{00000000-000D-0000-FFFF-FFFF00000000}"/>
  </bookViews>
  <sheets>
    <sheet name="Resultate Damen" sheetId="5" r:id="rId1"/>
  </sheets>
  <definedNames>
    <definedName name="_xlnm._FilterDatabase" localSheetId="0" hidden="1">'Resultate Damen'!$A$3:$J$3</definedName>
    <definedName name="_xlnm.Print_Area" localSheetId="0">'Resultate Damen'!$A$1:$J$100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3" i="5" l="1"/>
  <c r="H23" i="5"/>
  <c r="I89" i="5"/>
  <c r="H89" i="5"/>
  <c r="I32" i="5"/>
  <c r="H32" i="5"/>
  <c r="I5" i="5"/>
  <c r="H5" i="5"/>
  <c r="I73" i="5"/>
  <c r="H73" i="5"/>
  <c r="H64" i="5"/>
  <c r="H37" i="5"/>
  <c r="H58" i="5"/>
  <c r="H9" i="5"/>
  <c r="H39" i="5"/>
  <c r="H48" i="5"/>
  <c r="H34" i="5"/>
  <c r="H33" i="5"/>
  <c r="H100" i="5"/>
  <c r="H42" i="5"/>
  <c r="H7" i="5"/>
  <c r="H25" i="5"/>
  <c r="H56" i="5"/>
  <c r="H16" i="5"/>
  <c r="H85" i="5"/>
  <c r="H15" i="5"/>
  <c r="H55" i="5"/>
  <c r="H11" i="5"/>
  <c r="H91" i="5"/>
  <c r="H65" i="5"/>
  <c r="H53" i="5"/>
  <c r="H6" i="5"/>
  <c r="H17" i="5"/>
  <c r="H12" i="5"/>
  <c r="H14" i="5"/>
  <c r="H22" i="5"/>
  <c r="H47" i="5"/>
  <c r="H98" i="5"/>
  <c r="H92" i="5"/>
  <c r="H54" i="5"/>
  <c r="H28" i="5"/>
  <c r="H57" i="5"/>
  <c r="H75" i="5"/>
  <c r="H18" i="5"/>
  <c r="H87" i="5"/>
  <c r="H80" i="5"/>
  <c r="H82" i="5"/>
  <c r="H50" i="5"/>
  <c r="H49" i="5"/>
  <c r="H97" i="5"/>
  <c r="H8" i="5"/>
  <c r="H52" i="5"/>
  <c r="H83" i="5"/>
  <c r="H59" i="5"/>
  <c r="H51" i="5"/>
  <c r="H36" i="5"/>
  <c r="H46" i="5"/>
  <c r="H13" i="5"/>
  <c r="H35" i="5"/>
  <c r="H30" i="5"/>
  <c r="H94" i="5"/>
  <c r="H74" i="5"/>
  <c r="H99" i="5"/>
  <c r="H41" i="5"/>
  <c r="H43" i="5"/>
  <c r="H96" i="5"/>
  <c r="H26" i="5"/>
  <c r="H44" i="5"/>
  <c r="H70" i="5"/>
  <c r="H10" i="5"/>
  <c r="H21" i="5"/>
  <c r="H66" i="5"/>
  <c r="H31" i="5"/>
  <c r="H4" i="5"/>
  <c r="H69" i="5"/>
  <c r="H77" i="5"/>
  <c r="H84" i="5"/>
  <c r="H45" i="5"/>
  <c r="H93" i="5"/>
  <c r="H86" i="5"/>
  <c r="H61" i="5"/>
  <c r="H81" i="5"/>
  <c r="H78" i="5"/>
  <c r="H68" i="5"/>
  <c r="H95" i="5"/>
  <c r="H19" i="5"/>
  <c r="H72" i="5"/>
  <c r="H76" i="5"/>
  <c r="H71" i="5"/>
  <c r="H40" i="5"/>
  <c r="H67" i="5"/>
  <c r="H62" i="5"/>
  <c r="H79" i="5"/>
  <c r="H27" i="5"/>
  <c r="H90" i="5"/>
  <c r="H29" i="5"/>
  <c r="H38" i="5"/>
  <c r="H63" i="5"/>
  <c r="H20" i="5"/>
  <c r="H24" i="5"/>
  <c r="H101" i="5"/>
  <c r="H60" i="5"/>
  <c r="H88" i="5"/>
  <c r="H102" i="5"/>
  <c r="J32" i="5"/>
  <c r="J5" i="5"/>
  <c r="J23" i="5"/>
  <c r="J73" i="5"/>
  <c r="J89" i="5"/>
  <c r="I88" i="5"/>
  <c r="J88" i="5"/>
  <c r="I102" i="5"/>
  <c r="J102" i="5"/>
  <c r="I40" i="5"/>
  <c r="J40" i="5"/>
  <c r="J67" i="5"/>
  <c r="I62" i="5"/>
  <c r="J62" i="5"/>
  <c r="I79" i="5"/>
  <c r="J79" i="5"/>
  <c r="I27" i="5"/>
  <c r="J27" i="5"/>
  <c r="I90" i="5"/>
  <c r="J90" i="5"/>
  <c r="I81" i="5"/>
  <c r="J81" i="5"/>
  <c r="I78" i="5"/>
  <c r="J78" i="5"/>
  <c r="I68" i="5"/>
  <c r="J68" i="5"/>
  <c r="I95" i="5"/>
  <c r="J95" i="5"/>
  <c r="I19" i="5"/>
  <c r="J19" i="5"/>
  <c r="I72" i="5"/>
  <c r="J72" i="5"/>
  <c r="J76" i="5"/>
  <c r="I71" i="5"/>
  <c r="J71" i="5"/>
  <c r="I29" i="5"/>
  <c r="J29" i="5"/>
  <c r="I38" i="5"/>
  <c r="J38" i="5"/>
  <c r="I63" i="5"/>
  <c r="J63" i="5"/>
  <c r="I20" i="5"/>
  <c r="J20" i="5"/>
  <c r="I24" i="5"/>
  <c r="J24" i="5"/>
  <c r="I101" i="5"/>
  <c r="J101" i="5"/>
  <c r="I60" i="5"/>
  <c r="J60" i="5"/>
  <c r="I45" i="5"/>
  <c r="J45" i="5"/>
  <c r="I100" i="5"/>
  <c r="J100" i="5"/>
  <c r="I9" i="5"/>
  <c r="J9" i="5"/>
  <c r="I10" i="5"/>
  <c r="J10" i="5"/>
  <c r="I16" i="5"/>
  <c r="J16" i="5"/>
  <c r="I30" i="5"/>
  <c r="J30" i="5"/>
  <c r="I77" i="5"/>
  <c r="J77" i="5"/>
  <c r="I82" i="5"/>
  <c r="J82" i="5"/>
  <c r="I94" i="5"/>
  <c r="J94" i="5"/>
  <c r="I65" i="5"/>
  <c r="J65" i="5"/>
  <c r="I84" i="5"/>
  <c r="J84" i="5"/>
  <c r="I26" i="5"/>
  <c r="J26" i="5"/>
  <c r="I57" i="5"/>
  <c r="J57" i="5"/>
  <c r="I91" i="5"/>
  <c r="J91" i="5"/>
  <c r="J51" i="5"/>
  <c r="I44" i="5"/>
  <c r="J44" i="5"/>
  <c r="I61" i="5"/>
  <c r="J61" i="5"/>
  <c r="I66" i="5"/>
  <c r="J66" i="5"/>
  <c r="I86" i="5"/>
  <c r="J86" i="5"/>
  <c r="I52" i="5"/>
  <c r="J52" i="5"/>
  <c r="I17" i="5"/>
  <c r="J17" i="5"/>
  <c r="I39" i="5"/>
  <c r="J39" i="5"/>
  <c r="I22" i="5"/>
  <c r="J22" i="5"/>
  <c r="I87" i="5"/>
  <c r="J87" i="5"/>
  <c r="I80" i="5"/>
  <c r="J80" i="5"/>
  <c r="I42" i="5"/>
  <c r="J42" i="5"/>
  <c r="I37" i="5"/>
  <c r="J37" i="5"/>
  <c r="I54" i="5"/>
  <c r="J54" i="5"/>
  <c r="I92" i="5"/>
  <c r="J92" i="5"/>
  <c r="I41" i="5"/>
  <c r="J41" i="5"/>
  <c r="I6" i="5"/>
  <c r="J6" i="5"/>
  <c r="I15" i="5"/>
  <c r="J15" i="5"/>
  <c r="I99" i="5"/>
  <c r="J99" i="5"/>
  <c r="I34" i="5"/>
  <c r="J34" i="5"/>
  <c r="I98" i="5"/>
  <c r="J98" i="5"/>
  <c r="I12" i="5"/>
  <c r="J12" i="5"/>
  <c r="I75" i="5"/>
  <c r="J75" i="5"/>
  <c r="I49" i="5"/>
  <c r="J49" i="5"/>
  <c r="I8" i="5"/>
  <c r="J8" i="5"/>
  <c r="I46" i="5"/>
  <c r="J46" i="5"/>
  <c r="I85" i="5"/>
  <c r="J85" i="5"/>
  <c r="I47" i="5"/>
  <c r="J47" i="5"/>
  <c r="I55" i="5"/>
  <c r="J55" i="5"/>
  <c r="I56" i="5"/>
  <c r="J56" i="5"/>
  <c r="I18" i="5"/>
  <c r="J18" i="5"/>
  <c r="I14" i="5"/>
  <c r="J14" i="5"/>
  <c r="J96" i="5"/>
  <c r="I31" i="5"/>
  <c r="J31" i="5"/>
  <c r="I69" i="5"/>
  <c r="J69" i="5"/>
  <c r="I53" i="5"/>
  <c r="J53" i="5"/>
  <c r="I28" i="5"/>
  <c r="J28" i="5"/>
  <c r="I70" i="5"/>
  <c r="J70" i="5"/>
  <c r="I25" i="5"/>
  <c r="J25" i="5"/>
  <c r="I74" i="5"/>
  <c r="J74" i="5"/>
  <c r="I43" i="5"/>
  <c r="J43" i="5"/>
  <c r="I48" i="5"/>
  <c r="J48" i="5"/>
  <c r="I93" i="5"/>
  <c r="J93" i="5"/>
  <c r="I50" i="5"/>
  <c r="J50" i="5"/>
  <c r="I36" i="5"/>
  <c r="J36" i="5"/>
  <c r="I97" i="5"/>
  <c r="J97" i="5"/>
  <c r="I21" i="5"/>
  <c r="J21" i="5"/>
  <c r="I64" i="5"/>
  <c r="J64" i="5"/>
  <c r="I7" i="5"/>
  <c r="J7" i="5"/>
  <c r="I13" i="5"/>
  <c r="J13" i="5"/>
  <c r="I11" i="5"/>
  <c r="J11" i="5"/>
  <c r="I35" i="5"/>
  <c r="J35" i="5"/>
  <c r="I59" i="5"/>
  <c r="J59" i="5"/>
  <c r="I33" i="5"/>
  <c r="J33" i="5"/>
  <c r="I58" i="5"/>
  <c r="J58" i="5"/>
  <c r="I4" i="5"/>
  <c r="J4" i="5"/>
  <c r="I83" i="5"/>
  <c r="J83" i="5"/>
</calcChain>
</file>

<file path=xl/sharedStrings.xml><?xml version="1.0" encoding="utf-8"?>
<sst xmlns="http://schemas.openxmlformats.org/spreadsheetml/2006/main" count="407" uniqueCount="213">
  <si>
    <t>Name</t>
  </si>
  <si>
    <t>Vorname</t>
  </si>
  <si>
    <t>Klasse</t>
  </si>
  <si>
    <t>Rang</t>
  </si>
  <si>
    <t>Total Pkt.</t>
  </si>
  <si>
    <t>60m Hü</t>
  </si>
  <si>
    <t>SPL</t>
  </si>
  <si>
    <t>Diskus</t>
  </si>
  <si>
    <t>Pkt. D</t>
  </si>
  <si>
    <t>Pkt. H</t>
  </si>
  <si>
    <t>Sporttag 2021: Resultate Damen</t>
  </si>
  <si>
    <t>Flügel</t>
  </si>
  <si>
    <t>Carla</t>
  </si>
  <si>
    <t>FRS</t>
  </si>
  <si>
    <t>Gisep</t>
  </si>
  <si>
    <t>Annina</t>
  </si>
  <si>
    <t>Habegger</t>
  </si>
  <si>
    <t>Djamila</t>
  </si>
  <si>
    <t>Jordi</t>
  </si>
  <si>
    <t>Nadine</t>
  </si>
  <si>
    <t>Klöti</t>
  </si>
  <si>
    <t>Tamina</t>
  </si>
  <si>
    <t>Kohn</t>
  </si>
  <si>
    <t xml:space="preserve">Melanie </t>
  </si>
  <si>
    <t>Leibundgut</t>
  </si>
  <si>
    <t>Lia</t>
  </si>
  <si>
    <t>Lüthy</t>
  </si>
  <si>
    <t>Fabienne Isabelle</t>
  </si>
  <si>
    <t>Matthäus</t>
  </si>
  <si>
    <t>Eva  Lena</t>
  </si>
  <si>
    <t>Niederhauser</t>
  </si>
  <si>
    <t>Jana Chiara</t>
  </si>
  <si>
    <t>Probst</t>
  </si>
  <si>
    <t>Joya  Aurora</t>
  </si>
  <si>
    <t>Ribeiro Goncalves Mota</t>
  </si>
  <si>
    <t>Ariana  Sofia</t>
  </si>
  <si>
    <t xml:space="preserve">Totis </t>
  </si>
  <si>
    <t>Lidia</t>
  </si>
  <si>
    <t>Trapp</t>
  </si>
  <si>
    <t>Nora  Martina</t>
  </si>
  <si>
    <t>Zaid</t>
  </si>
  <si>
    <t>Naomi</t>
  </si>
  <si>
    <t>23Ga</t>
  </si>
  <si>
    <t>Friedli</t>
  </si>
  <si>
    <t>Sarah</t>
  </si>
  <si>
    <t>BUR</t>
  </si>
  <si>
    <t>Imhof</t>
  </si>
  <si>
    <t>Elena Margaretha</t>
  </si>
  <si>
    <t>Iten</t>
  </si>
  <si>
    <t>Deborah  Martina</t>
  </si>
  <si>
    <t>Osman</t>
  </si>
  <si>
    <t>Alisha</t>
  </si>
  <si>
    <t>Ritter</t>
  </si>
  <si>
    <t>Siobhan Keeva</t>
  </si>
  <si>
    <t>Sasdi</t>
  </si>
  <si>
    <t>Julie</t>
  </si>
  <si>
    <t>Sivakumaran</t>
  </si>
  <si>
    <t>Vishali</t>
  </si>
  <si>
    <t>Steiner</t>
  </si>
  <si>
    <t>Sofia</t>
  </si>
  <si>
    <t>Zohren</t>
  </si>
  <si>
    <t>Alessia</t>
  </si>
  <si>
    <t>23Gb</t>
  </si>
  <si>
    <t>Gildemeister</t>
  </si>
  <si>
    <t>Nathalie</t>
  </si>
  <si>
    <t>Gygax</t>
  </si>
  <si>
    <t>Madhu</t>
  </si>
  <si>
    <t>Kotula</t>
  </si>
  <si>
    <t>Aleksandra</t>
  </si>
  <si>
    <t>Kündig</t>
  </si>
  <si>
    <t>Alicia</t>
  </si>
  <si>
    <t>Leffler</t>
  </si>
  <si>
    <t>Natalia</t>
  </si>
  <si>
    <t>Lottaz</t>
  </si>
  <si>
    <t>Amélie</t>
  </si>
  <si>
    <t>Maharajah</t>
  </si>
  <si>
    <t>Mithusa</t>
  </si>
  <si>
    <t>Vithusa</t>
  </si>
  <si>
    <t>Messer</t>
  </si>
  <si>
    <t>Julia</t>
  </si>
  <si>
    <t>Näf</t>
  </si>
  <si>
    <t>Laura-Sophie</t>
  </si>
  <si>
    <t>Nesic</t>
  </si>
  <si>
    <t>Marija</t>
  </si>
  <si>
    <t>Rosa Essig</t>
  </si>
  <si>
    <t>Maria Clara</t>
  </si>
  <si>
    <t>Schneider</t>
  </si>
  <si>
    <t>Leanne  Elena</t>
  </si>
  <si>
    <t>Streit</t>
  </si>
  <si>
    <t>Kim  Jael</t>
  </si>
  <si>
    <t>Thalmann</t>
  </si>
  <si>
    <t>Sheila</t>
  </si>
  <si>
    <t>Trachsel</t>
  </si>
  <si>
    <t>Zar</t>
  </si>
  <si>
    <t>Iffah</t>
  </si>
  <si>
    <t>23Gc</t>
  </si>
  <si>
    <t>Bohm</t>
  </si>
  <si>
    <t>Jette  Maren</t>
  </si>
  <si>
    <t>Elena Mira</t>
  </si>
  <si>
    <t>Kurz</t>
  </si>
  <si>
    <t>Samira Vivienne</t>
  </si>
  <si>
    <t>Neuenschwander</t>
  </si>
  <si>
    <t>von Burg</t>
  </si>
  <si>
    <t>Leonie</t>
  </si>
  <si>
    <t>Wasserfallen</t>
  </si>
  <si>
    <t>23Gd</t>
  </si>
  <si>
    <t>Anthamatten</t>
  </si>
  <si>
    <t>KON</t>
  </si>
  <si>
    <t>Ballet</t>
  </si>
  <si>
    <t>Laura  Sandrine</t>
  </si>
  <si>
    <t>Bigler</t>
  </si>
  <si>
    <t>Vanessa</t>
  </si>
  <si>
    <t>Kormann</t>
  </si>
  <si>
    <t>Mia  Luisa</t>
  </si>
  <si>
    <t>Mäder</t>
  </si>
  <si>
    <t>Caroline</t>
  </si>
  <si>
    <t>Nienhüser</t>
  </si>
  <si>
    <t>Luana  Mira</t>
  </si>
  <si>
    <t>Pavic</t>
  </si>
  <si>
    <t>Paula</t>
  </si>
  <si>
    <t>Salihu</t>
  </si>
  <si>
    <t>Elsa</t>
  </si>
  <si>
    <t>Wyss</t>
  </si>
  <si>
    <t>Michèle</t>
  </si>
  <si>
    <t>Zuber</t>
  </si>
  <si>
    <t>Lina</t>
  </si>
  <si>
    <t>23Wa</t>
  </si>
  <si>
    <t>Atanasovski</t>
  </si>
  <si>
    <t>Stefanija</t>
  </si>
  <si>
    <t>Bänziger</t>
  </si>
  <si>
    <t>Sophie</t>
  </si>
  <si>
    <t>Kumarasamy</t>
  </si>
  <si>
    <t>Sanziga</t>
  </si>
  <si>
    <t>Minder</t>
  </si>
  <si>
    <t>Stefania</t>
  </si>
  <si>
    <t>Rasakrishna</t>
  </si>
  <si>
    <t>Abeshaa</t>
  </si>
  <si>
    <t>Tschannen</t>
  </si>
  <si>
    <t>Meret  Carla</t>
  </si>
  <si>
    <t>Tschopp</t>
  </si>
  <si>
    <t>Alice</t>
  </si>
  <si>
    <t>Wieruszewska</t>
  </si>
  <si>
    <t>Maria</t>
  </si>
  <si>
    <t>23Wb</t>
  </si>
  <si>
    <t>Ballinari</t>
  </si>
  <si>
    <t>Etoile</t>
  </si>
  <si>
    <t xml:space="preserve">Di Bennardo </t>
  </si>
  <si>
    <t>Felicita  Violeta</t>
  </si>
  <si>
    <t>Eberhardt</t>
  </si>
  <si>
    <t>Lara</t>
  </si>
  <si>
    <t>Hrytsok</t>
  </si>
  <si>
    <t>Jana</t>
  </si>
  <si>
    <t>Ianos</t>
  </si>
  <si>
    <t>Nora  Elena</t>
  </si>
  <si>
    <t>Jost</t>
  </si>
  <si>
    <t>Annina  Lisa Sara</t>
  </si>
  <si>
    <t>Schmid</t>
  </si>
  <si>
    <t>Noëlle  Anja</t>
  </si>
  <si>
    <t>Schmidseder</t>
  </si>
  <si>
    <t>Alina</t>
  </si>
  <si>
    <t>Steinke</t>
  </si>
  <si>
    <t>Mia  Cosima</t>
  </si>
  <si>
    <t>Vilei</t>
  </si>
  <si>
    <t xml:space="preserve">Deborah </t>
  </si>
  <si>
    <t>Weber</t>
  </si>
  <si>
    <t>Meret</t>
  </si>
  <si>
    <t>23Ma</t>
  </si>
  <si>
    <t>Burkhardt</t>
  </si>
  <si>
    <t>Julia Miriam Wilma</t>
  </si>
  <si>
    <t>Martínez Soler</t>
  </si>
  <si>
    <t>Patricia</t>
  </si>
  <si>
    <t>Pichelin</t>
  </si>
  <si>
    <t>Elise</t>
  </si>
  <si>
    <t>23Mb</t>
  </si>
  <si>
    <t>Chevallaz</t>
  </si>
  <si>
    <t>Nicole</t>
  </si>
  <si>
    <t>Enggist</t>
  </si>
  <si>
    <t>Samira Laia</t>
  </si>
  <si>
    <t>Jeyaprakash</t>
  </si>
  <si>
    <t>Akalya</t>
  </si>
  <si>
    <t>Lauper</t>
  </si>
  <si>
    <t>Nelia</t>
  </si>
  <si>
    <t>Mascheroni</t>
  </si>
  <si>
    <t>Lisa</t>
  </si>
  <si>
    <t>Moosmann</t>
  </si>
  <si>
    <t xml:space="preserve">Nureska </t>
  </si>
  <si>
    <t>Sumejja</t>
  </si>
  <si>
    <t xml:space="preserve">Rameswaran </t>
  </si>
  <si>
    <t>Abarna</t>
  </si>
  <si>
    <t>Schrauder</t>
  </si>
  <si>
    <t>Amielle</t>
  </si>
  <si>
    <t>Stoll</t>
  </si>
  <si>
    <t>Leia  Joy</t>
  </si>
  <si>
    <t>von Netzer</t>
  </si>
  <si>
    <t>Lea  Jeannine</t>
  </si>
  <si>
    <t>Wälchli</t>
  </si>
  <si>
    <t>Leah</t>
  </si>
  <si>
    <t>Wyder</t>
  </si>
  <si>
    <t>Tiffany</t>
  </si>
  <si>
    <t>Anna</t>
  </si>
  <si>
    <t>Zingg</t>
  </si>
  <si>
    <t>Aliyah</t>
  </si>
  <si>
    <t>23Mc</t>
  </si>
  <si>
    <t>Abril Gaona</t>
  </si>
  <si>
    <t>Ana  Maria</t>
  </si>
  <si>
    <t>Kühn</t>
  </si>
  <si>
    <t>Manco</t>
  </si>
  <si>
    <t>Siena</t>
  </si>
  <si>
    <t>Morgenthaler</t>
  </si>
  <si>
    <t>Nadja</t>
  </si>
  <si>
    <t>Sritharan</t>
  </si>
  <si>
    <t>Abiramy</t>
  </si>
  <si>
    <t>23Md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</si>
</sst>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1"/>
      <color indexed="8"/>
      <name val="Arial"/>
      <family val="2"/>
    </font>
    <font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left"/>
    </xf>
    <xf numFmtId="1" fontId="3" fillId="0" borderId="1" xfId="0" applyNumberFormat="1" applyFont="1" applyBorder="1" applyAlignment="1" applyProtection="1">
      <alignment horizontal="center"/>
    </xf>
    <xf numFmtId="0" fontId="0" fillId="0" borderId="0" xfId="0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2" fontId="5" fillId="0" borderId="0" xfId="0" applyNumberFormat="1" applyFont="1" applyBorder="1" applyAlignment="1" applyProtection="1">
      <alignment horizontal="center"/>
    </xf>
    <xf numFmtId="1" fontId="3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0" fillId="0" borderId="0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Border="1" applyAlignment="1" applyProtection="1">
      <alignment horizontal="left"/>
    </xf>
    <xf numFmtId="1" fontId="4" fillId="0" borderId="1" xfId="0" applyNumberFormat="1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8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wrapText="1"/>
    </xf>
    <xf numFmtId="2" fontId="9" fillId="2" borderId="2" xfId="0" applyNumberFormat="1" applyFont="1" applyFill="1" applyBorder="1" applyAlignment="1" applyProtection="1">
      <alignment horizontal="center"/>
    </xf>
  </cellXfs>
  <cellStyles count="15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2"/>
  <sheetViews>
    <sheetView tabSelected="1" zoomScale="125" zoomScaleNormal="125" zoomScaleSheetLayoutView="125" zoomScalePageLayoutView="125" workbookViewId="0">
      <selection activeCell="D107" sqref="D107"/>
    </sheetView>
  </sheetViews>
  <sheetFormatPr baseColWidth="10" defaultColWidth="10.85546875" defaultRowHeight="12.75" x14ac:dyDescent="0.2"/>
  <cols>
    <col min="1" max="1" width="6.140625" style="12" customWidth="1"/>
    <col min="2" max="2" width="7.140625" style="4" customWidth="1"/>
    <col min="3" max="3" width="27.7109375" style="4" customWidth="1"/>
    <col min="4" max="4" width="26.140625" style="9" customWidth="1"/>
    <col min="5" max="5" width="7.7109375" style="9" customWidth="1"/>
    <col min="6" max="6" width="8.42578125" style="10" customWidth="1"/>
    <col min="7" max="7" width="7.7109375" style="10" customWidth="1"/>
    <col min="8" max="8" width="7.140625" style="11" customWidth="1"/>
    <col min="9" max="9" width="7.42578125" style="11" customWidth="1"/>
    <col min="10" max="10" width="9.7109375" style="11" customWidth="1"/>
    <col min="11" max="16384" width="10.85546875" style="4"/>
  </cols>
  <sheetData>
    <row r="1" spans="1:10" ht="15.75" x14ac:dyDescent="0.25">
      <c r="A1" s="5" t="s">
        <v>10</v>
      </c>
      <c r="B1" s="6"/>
      <c r="C1" s="7"/>
      <c r="D1" s="8"/>
      <c r="E1" s="8"/>
    </row>
    <row r="3" spans="1:10" s="18" customFormat="1" x14ac:dyDescent="0.2">
      <c r="A3" s="2" t="s">
        <v>3</v>
      </c>
      <c r="B3" s="2" t="s">
        <v>2</v>
      </c>
      <c r="C3" s="2" t="s">
        <v>0</v>
      </c>
      <c r="D3" s="2" t="s">
        <v>1</v>
      </c>
      <c r="E3" s="2" t="s">
        <v>6</v>
      </c>
      <c r="F3" s="16" t="s">
        <v>7</v>
      </c>
      <c r="G3" s="16" t="s">
        <v>5</v>
      </c>
      <c r="H3" s="17" t="s">
        <v>8</v>
      </c>
      <c r="I3" s="17" t="s">
        <v>9</v>
      </c>
      <c r="J3" s="17" t="s">
        <v>4</v>
      </c>
    </row>
    <row r="4" spans="1:10" ht="15.75" x14ac:dyDescent="0.25">
      <c r="A4" s="1">
        <v>1</v>
      </c>
      <c r="B4" s="19" t="s">
        <v>143</v>
      </c>
      <c r="C4" s="19" t="s">
        <v>133</v>
      </c>
      <c r="D4" s="19" t="s">
        <v>134</v>
      </c>
      <c r="E4" s="20" t="s">
        <v>107</v>
      </c>
      <c r="F4" s="21">
        <v>26.73</v>
      </c>
      <c r="G4" s="21">
        <v>10.85</v>
      </c>
      <c r="H4" s="3">
        <f>INT(47*((100*F4-362)/100)^0.9)</f>
        <v>793</v>
      </c>
      <c r="I4" s="3">
        <f>INT(12.060698*((1688-G4*100)/100)^2.1)</f>
        <v>524</v>
      </c>
      <c r="J4" s="3">
        <f>SUM(I4+H4)</f>
        <v>1317</v>
      </c>
    </row>
    <row r="5" spans="1:10" ht="15.75" x14ac:dyDescent="0.25">
      <c r="A5" s="1">
        <v>2</v>
      </c>
      <c r="B5" s="19" t="s">
        <v>42</v>
      </c>
      <c r="C5" s="19" t="s">
        <v>24</v>
      </c>
      <c r="D5" s="19" t="s">
        <v>25</v>
      </c>
      <c r="E5" s="19" t="s">
        <v>13</v>
      </c>
      <c r="F5" s="21">
        <v>22.35</v>
      </c>
      <c r="G5" s="21">
        <v>10.28</v>
      </c>
      <c r="H5" s="3">
        <f>INT(47*((100*F5-362)/100)^0.9)</f>
        <v>656</v>
      </c>
      <c r="I5" s="14">
        <f>INT(12.060698*((1688-G5*100)/100)^2.1)</f>
        <v>634</v>
      </c>
      <c r="J5" s="15">
        <f>SUM(I5+H5)</f>
        <v>1290</v>
      </c>
    </row>
    <row r="6" spans="1:10" ht="15.75" x14ac:dyDescent="0.25">
      <c r="A6" s="1">
        <v>3</v>
      </c>
      <c r="B6" s="19" t="s">
        <v>202</v>
      </c>
      <c r="C6" s="19" t="s">
        <v>174</v>
      </c>
      <c r="D6" s="19" t="s">
        <v>175</v>
      </c>
      <c r="E6" s="20" t="s">
        <v>107</v>
      </c>
      <c r="F6" s="21">
        <v>24.7</v>
      </c>
      <c r="G6" s="21">
        <v>10.78</v>
      </c>
      <c r="H6" s="3">
        <f>INT(47*((100*F6-362)/100)^0.9)</f>
        <v>730</v>
      </c>
      <c r="I6" s="14">
        <f>INT(12.060698*((1688-G6*100)/100)^2.1)</f>
        <v>537</v>
      </c>
      <c r="J6" s="3">
        <f>SUM(I6+H6)</f>
        <v>1267</v>
      </c>
    </row>
    <row r="7" spans="1:10" ht="15.75" x14ac:dyDescent="0.25">
      <c r="A7" s="1">
        <v>4</v>
      </c>
      <c r="B7" s="19" t="s">
        <v>143</v>
      </c>
      <c r="C7" s="19" t="s">
        <v>137</v>
      </c>
      <c r="D7" s="19" t="s">
        <v>138</v>
      </c>
      <c r="E7" s="20" t="s">
        <v>107</v>
      </c>
      <c r="F7" s="21">
        <v>17.63</v>
      </c>
      <c r="G7" s="21">
        <v>10.59</v>
      </c>
      <c r="H7" s="3">
        <f>INT(47*((100*F7-362)/100)^0.9)</f>
        <v>505</v>
      </c>
      <c r="I7" s="3">
        <f>INT(12.060698*((1688-G7*100)/100)^2.1)</f>
        <v>573</v>
      </c>
      <c r="J7" s="3">
        <f>SUM(I7+H7)</f>
        <v>1078</v>
      </c>
    </row>
    <row r="8" spans="1:10" ht="15.75" x14ac:dyDescent="0.25">
      <c r="A8" s="1">
        <v>5</v>
      </c>
      <c r="B8" s="19" t="s">
        <v>95</v>
      </c>
      <c r="C8" s="19" t="s">
        <v>92</v>
      </c>
      <c r="D8" s="19" t="s">
        <v>19</v>
      </c>
      <c r="E8" s="20" t="s">
        <v>45</v>
      </c>
      <c r="F8" s="21">
        <v>14.1</v>
      </c>
      <c r="G8" s="21">
        <v>10.25</v>
      </c>
      <c r="H8" s="3">
        <f>INT(47*((100*F8-362)/100)^0.9)</f>
        <v>389</v>
      </c>
      <c r="I8" s="3">
        <f>INT(12.060698*((1688-G8*100)/100)^2.1)</f>
        <v>640</v>
      </c>
      <c r="J8" s="3">
        <f>SUM(I8+H8)</f>
        <v>1029</v>
      </c>
    </row>
    <row r="9" spans="1:10" ht="15.75" x14ac:dyDescent="0.25">
      <c r="A9" s="1">
        <v>6</v>
      </c>
      <c r="B9" s="19" t="s">
        <v>166</v>
      </c>
      <c r="C9" s="19" t="s">
        <v>146</v>
      </c>
      <c r="D9" s="19" t="s">
        <v>147</v>
      </c>
      <c r="E9" s="20" t="s">
        <v>107</v>
      </c>
      <c r="F9" s="21">
        <v>21.34</v>
      </c>
      <c r="G9" s="21">
        <v>11.68</v>
      </c>
      <c r="H9" s="3">
        <f>INT(47*((100*F9-362)/100)^0.9)</f>
        <v>624</v>
      </c>
      <c r="I9" s="14">
        <f>INT(12.060698*((1688-G9*100)/100)^2.1)</f>
        <v>384</v>
      </c>
      <c r="J9" s="3">
        <f>SUM(I9+H9)</f>
        <v>1008</v>
      </c>
    </row>
    <row r="10" spans="1:10" ht="15.75" x14ac:dyDescent="0.25">
      <c r="A10" s="1">
        <v>7</v>
      </c>
      <c r="B10" s="19" t="s">
        <v>202</v>
      </c>
      <c r="C10" s="19" t="s">
        <v>180</v>
      </c>
      <c r="D10" s="19" t="s">
        <v>181</v>
      </c>
      <c r="E10" s="20" t="s">
        <v>107</v>
      </c>
      <c r="F10" s="21">
        <v>20.57</v>
      </c>
      <c r="G10" s="21">
        <v>11.55</v>
      </c>
      <c r="H10" s="3">
        <f>INT(47*((100*F10-362)/100)^0.9)</f>
        <v>600</v>
      </c>
      <c r="I10" s="14">
        <f>INT(12.060698*((1688-G10*100)/100)^2.1)</f>
        <v>405</v>
      </c>
      <c r="J10" s="3">
        <f>SUM(I10+H10)</f>
        <v>1005</v>
      </c>
    </row>
    <row r="11" spans="1:10" ht="15.75" x14ac:dyDescent="0.25">
      <c r="A11" s="1">
        <v>8</v>
      </c>
      <c r="B11" s="19" t="s">
        <v>42</v>
      </c>
      <c r="C11" s="19" t="s">
        <v>26</v>
      </c>
      <c r="D11" s="19" t="s">
        <v>27</v>
      </c>
      <c r="E11" s="20" t="s">
        <v>13</v>
      </c>
      <c r="F11" s="21">
        <v>19.55</v>
      </c>
      <c r="G11" s="21">
        <v>11.35</v>
      </c>
      <c r="H11" s="3">
        <f>INT(47*((100*F11-362)/100)^0.9)</f>
        <v>567</v>
      </c>
      <c r="I11" s="3">
        <f>INT(12.060698*((1688-G11*100)/100)^2.1)</f>
        <v>437</v>
      </c>
      <c r="J11" s="3">
        <f>SUM(I11+H11)</f>
        <v>1004</v>
      </c>
    </row>
    <row r="12" spans="1:10" ht="15.75" x14ac:dyDescent="0.25">
      <c r="A12" s="1">
        <v>9</v>
      </c>
      <c r="B12" s="19" t="s">
        <v>105</v>
      </c>
      <c r="C12" s="19" t="s">
        <v>46</v>
      </c>
      <c r="D12" s="19" t="s">
        <v>98</v>
      </c>
      <c r="E12" s="20" t="s">
        <v>45</v>
      </c>
      <c r="F12" s="21">
        <v>17.350000000000001</v>
      </c>
      <c r="G12" s="21">
        <v>11.25</v>
      </c>
      <c r="H12" s="3">
        <f>INT(47*((100*F12-362)/100)^0.9)</f>
        <v>496</v>
      </c>
      <c r="I12" s="14">
        <f>INT(12.060698*((1688-G12*100)/100)^2.1)</f>
        <v>454</v>
      </c>
      <c r="J12" s="3">
        <f>SUM(I12+H12)</f>
        <v>950</v>
      </c>
    </row>
    <row r="13" spans="1:10" ht="15.75" x14ac:dyDescent="0.25">
      <c r="A13" s="1">
        <v>10</v>
      </c>
      <c r="B13" s="19" t="s">
        <v>42</v>
      </c>
      <c r="C13" s="19" t="s">
        <v>16</v>
      </c>
      <c r="D13" s="19" t="s">
        <v>17</v>
      </c>
      <c r="E13" s="20" t="s">
        <v>13</v>
      </c>
      <c r="F13" s="21">
        <v>16.829999999999998</v>
      </c>
      <c r="G13" s="21">
        <v>11.21</v>
      </c>
      <c r="H13" s="3">
        <f>INT(47*((100*F13-362)/100)^0.9)</f>
        <v>479</v>
      </c>
      <c r="I13" s="3">
        <f>INT(12.060698*((1688-G13*100)/100)^2.1)</f>
        <v>461</v>
      </c>
      <c r="J13" s="3">
        <f>SUM(I13+H13)</f>
        <v>940</v>
      </c>
    </row>
    <row r="14" spans="1:10" ht="15.75" x14ac:dyDescent="0.25">
      <c r="A14" s="1">
        <v>11</v>
      </c>
      <c r="B14" s="19" t="s">
        <v>126</v>
      </c>
      <c r="C14" s="19" t="s">
        <v>110</v>
      </c>
      <c r="D14" s="19" t="s">
        <v>111</v>
      </c>
      <c r="E14" s="20" t="s">
        <v>107</v>
      </c>
      <c r="F14" s="21">
        <v>17.649999999999999</v>
      </c>
      <c r="G14" s="21">
        <v>11.37</v>
      </c>
      <c r="H14" s="3">
        <f>INT(47*((100*F14-362)/100)^0.9)</f>
        <v>506</v>
      </c>
      <c r="I14" s="3">
        <f>INT(12.060698*((1688-G14*100)/100)^2.1)</f>
        <v>434</v>
      </c>
      <c r="J14" s="3">
        <f>SUM(I14+H14)</f>
        <v>940</v>
      </c>
    </row>
    <row r="15" spans="1:10" ht="15.75" x14ac:dyDescent="0.25">
      <c r="A15" s="1">
        <v>12</v>
      </c>
      <c r="B15" s="19" t="s">
        <v>95</v>
      </c>
      <c r="C15" s="19" t="s">
        <v>84</v>
      </c>
      <c r="D15" s="19" t="s">
        <v>85</v>
      </c>
      <c r="E15" s="20" t="s">
        <v>45</v>
      </c>
      <c r="F15" s="21">
        <v>17.100000000000001</v>
      </c>
      <c r="G15" s="21">
        <v>11.37</v>
      </c>
      <c r="H15" s="3">
        <f>INT(47*((100*F15-362)/100)^0.9)</f>
        <v>488</v>
      </c>
      <c r="I15" s="14">
        <f>INT(12.060698*((1688-G15*100)/100)^2.1)</f>
        <v>434</v>
      </c>
      <c r="J15" s="3">
        <f>SUM(I15+H15)</f>
        <v>922</v>
      </c>
    </row>
    <row r="16" spans="1:10" ht="15.75" x14ac:dyDescent="0.25">
      <c r="A16" s="1">
        <v>13</v>
      </c>
      <c r="B16" s="19" t="s">
        <v>95</v>
      </c>
      <c r="C16" s="19" t="s">
        <v>63</v>
      </c>
      <c r="D16" s="19" t="s">
        <v>64</v>
      </c>
      <c r="E16" s="20" t="s">
        <v>45</v>
      </c>
      <c r="F16" s="21">
        <v>19.3</v>
      </c>
      <c r="G16" s="21">
        <v>11.85</v>
      </c>
      <c r="H16" s="3">
        <f>INT(47*((100*F16-362)/100)^0.9)</f>
        <v>559</v>
      </c>
      <c r="I16" s="3">
        <f>INT(12.060698*((1688-G16*100)/100)^2.1)</f>
        <v>358</v>
      </c>
      <c r="J16" s="3">
        <f>SUM(I16+H16)</f>
        <v>917</v>
      </c>
    </row>
    <row r="17" spans="1:10" ht="15.75" x14ac:dyDescent="0.25">
      <c r="A17" s="1">
        <v>14</v>
      </c>
      <c r="B17" s="19" t="s">
        <v>126</v>
      </c>
      <c r="C17" s="19" t="s">
        <v>116</v>
      </c>
      <c r="D17" s="19" t="s">
        <v>117</v>
      </c>
      <c r="E17" s="20" t="s">
        <v>107</v>
      </c>
      <c r="F17" s="21">
        <v>18.95</v>
      </c>
      <c r="G17" s="21">
        <v>11.78</v>
      </c>
      <c r="H17" s="3">
        <f>INT(47*((100*F17-362)/100)^0.9)</f>
        <v>548</v>
      </c>
      <c r="I17" s="3">
        <f>INT(12.060698*((1688-G17*100)/100)^2.1)</f>
        <v>369</v>
      </c>
      <c r="J17" s="3">
        <f>SUM(I17+H17)</f>
        <v>917</v>
      </c>
    </row>
    <row r="18" spans="1:10" ht="15.75" x14ac:dyDescent="0.25">
      <c r="A18" s="1">
        <v>15</v>
      </c>
      <c r="B18" s="19" t="s">
        <v>202</v>
      </c>
      <c r="C18" s="19" t="s">
        <v>200</v>
      </c>
      <c r="D18" s="19" t="s">
        <v>201</v>
      </c>
      <c r="E18" s="20" t="s">
        <v>107</v>
      </c>
      <c r="F18" s="21">
        <v>16.27</v>
      </c>
      <c r="G18" s="21">
        <v>11.28</v>
      </c>
      <c r="H18" s="3">
        <f>INT(47*((100*F18-362)/100)^0.9)</f>
        <v>461</v>
      </c>
      <c r="I18" s="3">
        <f>INT(12.060698*((1688-G18*100)/100)^2.1)</f>
        <v>449</v>
      </c>
      <c r="J18" s="3">
        <f>SUM(I18+H18)</f>
        <v>910</v>
      </c>
    </row>
    <row r="19" spans="1:10" ht="15.75" x14ac:dyDescent="0.25">
      <c r="A19" s="1">
        <v>16</v>
      </c>
      <c r="B19" s="19" t="s">
        <v>166</v>
      </c>
      <c r="C19" s="19" t="s">
        <v>144</v>
      </c>
      <c r="D19" s="19" t="s">
        <v>145</v>
      </c>
      <c r="E19" s="20" t="s">
        <v>107</v>
      </c>
      <c r="F19" s="21">
        <v>15.25</v>
      </c>
      <c r="G19" s="21">
        <v>11.16</v>
      </c>
      <c r="H19" s="3">
        <f>INT(47*((100*F19-362)/100)^0.9)</f>
        <v>427</v>
      </c>
      <c r="I19" s="14">
        <f>INT(12.060698*((1688-G19*100)/100)^2.1)</f>
        <v>469</v>
      </c>
      <c r="J19" s="15">
        <f>SUM(I19+H19)</f>
        <v>896</v>
      </c>
    </row>
    <row r="20" spans="1:10" ht="15.75" x14ac:dyDescent="0.25">
      <c r="A20" s="1">
        <v>17</v>
      </c>
      <c r="B20" s="19" t="s">
        <v>166</v>
      </c>
      <c r="C20" s="19" t="s">
        <v>158</v>
      </c>
      <c r="D20" s="19" t="s">
        <v>159</v>
      </c>
      <c r="E20" s="20" t="s">
        <v>107</v>
      </c>
      <c r="F20" s="21">
        <v>15.9</v>
      </c>
      <c r="G20" s="21">
        <v>11.35</v>
      </c>
      <c r="H20" s="3">
        <f>INT(47*((100*F20-362)/100)^0.9)</f>
        <v>449</v>
      </c>
      <c r="I20" s="14">
        <f>INT(12.060698*((1688-G20*100)/100)^2.1)</f>
        <v>437</v>
      </c>
      <c r="J20" s="15">
        <f>SUM(I20+H20)</f>
        <v>886</v>
      </c>
    </row>
    <row r="21" spans="1:10" ht="15.75" x14ac:dyDescent="0.25">
      <c r="A21" s="1">
        <v>18</v>
      </c>
      <c r="B21" s="19" t="s">
        <v>95</v>
      </c>
      <c r="C21" s="19" t="s">
        <v>78</v>
      </c>
      <c r="D21" s="19" t="s">
        <v>79</v>
      </c>
      <c r="E21" s="20" t="s">
        <v>45</v>
      </c>
      <c r="F21" s="21">
        <v>18.2</v>
      </c>
      <c r="G21" s="21">
        <v>11.86</v>
      </c>
      <c r="H21" s="3">
        <f>INT(47*((100*F21-362)/100)^0.9)</f>
        <v>524</v>
      </c>
      <c r="I21" s="3">
        <f>INT(12.060698*((1688-G21*100)/100)^2.1)</f>
        <v>357</v>
      </c>
      <c r="J21" s="3">
        <f>SUM(I21+H21)</f>
        <v>881</v>
      </c>
    </row>
    <row r="22" spans="1:10" ht="15.75" x14ac:dyDescent="0.25">
      <c r="A22" s="1">
        <v>19</v>
      </c>
      <c r="B22" s="19" t="s">
        <v>126</v>
      </c>
      <c r="C22" s="19" t="s">
        <v>122</v>
      </c>
      <c r="D22" s="19" t="s">
        <v>123</v>
      </c>
      <c r="E22" s="20" t="s">
        <v>107</v>
      </c>
      <c r="F22" s="21">
        <v>22.05</v>
      </c>
      <c r="G22" s="21">
        <v>12.89</v>
      </c>
      <c r="H22" s="3">
        <f>INT(47*((100*F22-362)/100)^0.9)</f>
        <v>647</v>
      </c>
      <c r="I22" s="3">
        <f>INT(12.060698*((1688-G22*100)/100)^2.1)</f>
        <v>220</v>
      </c>
      <c r="J22" s="3">
        <f>SUM(I22+H22)</f>
        <v>867</v>
      </c>
    </row>
    <row r="23" spans="1:10" ht="15.75" x14ac:dyDescent="0.25">
      <c r="A23" s="1">
        <v>20</v>
      </c>
      <c r="B23" s="19" t="s">
        <v>202</v>
      </c>
      <c r="C23" s="19" t="s">
        <v>176</v>
      </c>
      <c r="D23" s="19" t="s">
        <v>177</v>
      </c>
      <c r="E23" s="20" t="s">
        <v>107</v>
      </c>
      <c r="F23" s="21">
        <v>16.11</v>
      </c>
      <c r="G23" s="21">
        <v>11.68</v>
      </c>
      <c r="H23" s="3">
        <f>INT(47*((100*F23-362)/100)^0.9)</f>
        <v>456</v>
      </c>
      <c r="I23" s="14">
        <f>INT(12.060698*((1688-G23*100)/100)^2.1)</f>
        <v>384</v>
      </c>
      <c r="J23" s="15">
        <f>SUM(I23+H23)</f>
        <v>840</v>
      </c>
    </row>
    <row r="24" spans="1:10" ht="15.75" x14ac:dyDescent="0.25">
      <c r="A24" s="1">
        <v>21</v>
      </c>
      <c r="B24" s="19" t="s">
        <v>143</v>
      </c>
      <c r="C24" s="19" t="s">
        <v>141</v>
      </c>
      <c r="D24" s="19" t="s">
        <v>142</v>
      </c>
      <c r="E24" s="20" t="s">
        <v>107</v>
      </c>
      <c r="F24" s="21">
        <v>15.05</v>
      </c>
      <c r="G24" s="21">
        <v>11.59</v>
      </c>
      <c r="H24" s="3">
        <f>INT(47*((100*F24-362)/100)^0.9)</f>
        <v>421</v>
      </c>
      <c r="I24" s="14">
        <f>INT(12.060698*((1688-G24*100)/100)^2.1)</f>
        <v>398</v>
      </c>
      <c r="J24" s="15">
        <f>SUM(I24+H24)</f>
        <v>819</v>
      </c>
    </row>
    <row r="25" spans="1:10" ht="15.75" x14ac:dyDescent="0.25">
      <c r="A25" s="1">
        <v>22</v>
      </c>
      <c r="B25" s="19" t="s">
        <v>126</v>
      </c>
      <c r="C25" s="19" t="s">
        <v>108</v>
      </c>
      <c r="D25" s="19" t="s">
        <v>109</v>
      </c>
      <c r="E25" s="20" t="s">
        <v>107</v>
      </c>
      <c r="F25" s="21">
        <v>17</v>
      </c>
      <c r="G25" s="21">
        <v>12.18</v>
      </c>
      <c r="H25" s="3">
        <f>INT(47*((100*F25-362)/100)^0.9)</f>
        <v>485</v>
      </c>
      <c r="I25" s="3">
        <f>INT(12.060698*((1688-G25*100)/100)^2.1)</f>
        <v>311</v>
      </c>
      <c r="J25" s="3">
        <f>SUM(I25+H25)</f>
        <v>796</v>
      </c>
    </row>
    <row r="26" spans="1:10" ht="15.75" x14ac:dyDescent="0.25">
      <c r="A26" s="1">
        <v>23</v>
      </c>
      <c r="B26" s="19" t="s">
        <v>42</v>
      </c>
      <c r="C26" s="19" t="s">
        <v>18</v>
      </c>
      <c r="D26" s="19" t="s">
        <v>19</v>
      </c>
      <c r="E26" s="20" t="s">
        <v>13</v>
      </c>
      <c r="F26" s="21">
        <v>15.36</v>
      </c>
      <c r="G26" s="21">
        <v>11.84</v>
      </c>
      <c r="H26" s="3">
        <f>INT(47*((100*F26-362)/100)^0.9)</f>
        <v>431</v>
      </c>
      <c r="I26" s="3">
        <f>INT(12.060698*((1688-G26*100)/100)^2.1)</f>
        <v>360</v>
      </c>
      <c r="J26" s="3">
        <f>SUM(I26+H26)</f>
        <v>791</v>
      </c>
    </row>
    <row r="27" spans="1:10" ht="15.75" x14ac:dyDescent="0.25">
      <c r="A27" s="1">
        <v>24</v>
      </c>
      <c r="B27" s="19" t="s">
        <v>62</v>
      </c>
      <c r="C27" s="19" t="s">
        <v>60</v>
      </c>
      <c r="D27" s="19" t="s">
        <v>61</v>
      </c>
      <c r="E27" s="20" t="s">
        <v>45</v>
      </c>
      <c r="F27" s="21">
        <v>14.38</v>
      </c>
      <c r="G27" s="21">
        <v>11.63</v>
      </c>
      <c r="H27" s="3">
        <f>INT(47*((100*F27-362)/100)^0.9)</f>
        <v>398</v>
      </c>
      <c r="I27" s="14">
        <f>INT(12.060698*((1688-G27*100)/100)^2.1)</f>
        <v>392</v>
      </c>
      <c r="J27" s="15">
        <f>SUM(I27+H27)</f>
        <v>790</v>
      </c>
    </row>
    <row r="28" spans="1:10" ht="15.75" x14ac:dyDescent="0.25">
      <c r="A28" s="1">
        <v>25</v>
      </c>
      <c r="B28" s="19" t="s">
        <v>202</v>
      </c>
      <c r="C28" s="19" t="s">
        <v>191</v>
      </c>
      <c r="D28" s="19" t="s">
        <v>192</v>
      </c>
      <c r="E28" s="20" t="s">
        <v>107</v>
      </c>
      <c r="F28" s="21">
        <v>21.52</v>
      </c>
      <c r="G28" s="21">
        <v>13.64</v>
      </c>
      <c r="H28" s="3">
        <f>INT(47*((100*F28-362)/100)^0.9)</f>
        <v>630</v>
      </c>
      <c r="I28" s="3">
        <f>INT(12.060698*((1688-G28*100)/100)^2.1)</f>
        <v>142</v>
      </c>
      <c r="J28" s="3">
        <f>SUM(I28+H28)</f>
        <v>772</v>
      </c>
    </row>
    <row r="29" spans="1:10" ht="15.75" x14ac:dyDescent="0.25">
      <c r="A29" s="1">
        <v>26</v>
      </c>
      <c r="B29" s="19" t="s">
        <v>42</v>
      </c>
      <c r="C29" s="19" t="s">
        <v>14</v>
      </c>
      <c r="D29" s="19" t="s">
        <v>15</v>
      </c>
      <c r="E29" s="20" t="s">
        <v>13</v>
      </c>
      <c r="F29" s="21">
        <v>17.399999999999999</v>
      </c>
      <c r="G29" s="21">
        <v>12.46</v>
      </c>
      <c r="H29" s="3">
        <f>INT(47*((100*F29-362)/100)^0.9)</f>
        <v>498</v>
      </c>
      <c r="I29" s="14">
        <f>INT(12.060698*((1688-G29*100)/100)^2.1)</f>
        <v>273</v>
      </c>
      <c r="J29" s="15">
        <f>SUM(I29+H29)</f>
        <v>771</v>
      </c>
    </row>
    <row r="30" spans="1:10" ht="15.75" x14ac:dyDescent="0.25">
      <c r="A30" s="1">
        <v>27</v>
      </c>
      <c r="B30" s="19" t="s">
        <v>166</v>
      </c>
      <c r="C30" s="19" t="s">
        <v>164</v>
      </c>
      <c r="D30" s="19" t="s">
        <v>165</v>
      </c>
      <c r="E30" s="20" t="s">
        <v>107</v>
      </c>
      <c r="F30" s="21">
        <v>17.52</v>
      </c>
      <c r="G30" s="21">
        <v>12.51</v>
      </c>
      <c r="H30" s="3">
        <f>INT(47*((100*F30-362)/100)^0.9)</f>
        <v>502</v>
      </c>
      <c r="I30" s="3">
        <f>INT(12.060698*((1688-G30*100)/100)^2.1)</f>
        <v>266</v>
      </c>
      <c r="J30" s="3">
        <f>SUM(I30+H30)</f>
        <v>768</v>
      </c>
    </row>
    <row r="31" spans="1:10" ht="15.75" x14ac:dyDescent="0.25">
      <c r="A31" s="1">
        <v>28</v>
      </c>
      <c r="B31" s="19" t="s">
        <v>202</v>
      </c>
      <c r="C31" s="19" t="s">
        <v>187</v>
      </c>
      <c r="D31" s="19" t="s">
        <v>188</v>
      </c>
      <c r="E31" s="20" t="s">
        <v>107</v>
      </c>
      <c r="F31" s="21">
        <v>22.53</v>
      </c>
      <c r="G31" s="21">
        <v>14.22</v>
      </c>
      <c r="H31" s="3">
        <f>INT(47*((100*F31-362)/100)^0.9)</f>
        <v>662</v>
      </c>
      <c r="I31" s="3">
        <f>INT(12.060698*((1688-G31*100)/100)^2.1)</f>
        <v>94</v>
      </c>
      <c r="J31" s="3">
        <f>SUM(I31+H31)</f>
        <v>756</v>
      </c>
    </row>
    <row r="32" spans="1:10" ht="15.75" x14ac:dyDescent="0.25">
      <c r="A32" s="1">
        <v>29</v>
      </c>
      <c r="B32" s="19" t="s">
        <v>42</v>
      </c>
      <c r="C32" s="19" t="s">
        <v>32</v>
      </c>
      <c r="D32" s="19" t="s">
        <v>33</v>
      </c>
      <c r="E32" s="20" t="s">
        <v>13</v>
      </c>
      <c r="F32" s="21">
        <v>15.62</v>
      </c>
      <c r="G32" s="21">
        <v>12.16</v>
      </c>
      <c r="H32" s="3">
        <f>INT(47*((100*F32-362)/100)^0.9)</f>
        <v>439</v>
      </c>
      <c r="I32" s="14">
        <f>INT(12.060698*((1688-G32*100)/100)^2.1)</f>
        <v>313</v>
      </c>
      <c r="J32" s="15">
        <f>SUM(I32+H32)</f>
        <v>752</v>
      </c>
    </row>
    <row r="33" spans="1:10" ht="15.75" x14ac:dyDescent="0.25">
      <c r="A33" s="1">
        <v>30</v>
      </c>
      <c r="B33" s="19" t="s">
        <v>95</v>
      </c>
      <c r="C33" s="19" t="s">
        <v>67</v>
      </c>
      <c r="D33" s="19" t="s">
        <v>68</v>
      </c>
      <c r="E33" s="20" t="s">
        <v>45</v>
      </c>
      <c r="F33" s="21">
        <v>21.35</v>
      </c>
      <c r="G33" s="21">
        <v>14.32</v>
      </c>
      <c r="H33" s="3">
        <f>INT(47*((100*F33-362)/100)^0.9)</f>
        <v>625</v>
      </c>
      <c r="I33" s="3">
        <f>INT(12.060698*((1688-G33*100)/100)^2.1)</f>
        <v>86</v>
      </c>
      <c r="J33" s="3">
        <f>SUM(I33+H33)</f>
        <v>711</v>
      </c>
    </row>
    <row r="34" spans="1:10" s="13" customFormat="1" ht="15.75" x14ac:dyDescent="0.25">
      <c r="A34" s="1">
        <v>31</v>
      </c>
      <c r="B34" s="19" t="s">
        <v>173</v>
      </c>
      <c r="C34" s="19" t="s">
        <v>171</v>
      </c>
      <c r="D34" s="19" t="s">
        <v>172</v>
      </c>
      <c r="E34" s="20" t="s">
        <v>107</v>
      </c>
      <c r="F34" s="21">
        <v>12.65</v>
      </c>
      <c r="G34" s="21">
        <v>11.85</v>
      </c>
      <c r="H34" s="3">
        <f>INT(47*((100*F34-362)/100)^0.9)</f>
        <v>340</v>
      </c>
      <c r="I34" s="14">
        <f>INT(12.060698*((1688-G34*100)/100)^2.1)</f>
        <v>358</v>
      </c>
      <c r="J34" s="3">
        <f>SUM(I34+H34)</f>
        <v>698</v>
      </c>
    </row>
    <row r="35" spans="1:10" ht="15.75" x14ac:dyDescent="0.25">
      <c r="A35" s="1">
        <v>32</v>
      </c>
      <c r="B35" s="19" t="s">
        <v>202</v>
      </c>
      <c r="C35" s="19" t="s">
        <v>182</v>
      </c>
      <c r="D35" s="19" t="s">
        <v>183</v>
      </c>
      <c r="E35" s="20" t="s">
        <v>107</v>
      </c>
      <c r="F35" s="21">
        <v>17.899999999999999</v>
      </c>
      <c r="G35" s="21">
        <v>13.22</v>
      </c>
      <c r="H35" s="3">
        <f>INT(47*((100*F35-362)/100)^0.9)</f>
        <v>514</v>
      </c>
      <c r="I35" s="3">
        <f>INT(12.060698*((1688-G35*100)/100)^2.1)</f>
        <v>183</v>
      </c>
      <c r="J35" s="3">
        <f>SUM(I35+H35)</f>
        <v>697</v>
      </c>
    </row>
    <row r="36" spans="1:10" ht="15.75" x14ac:dyDescent="0.25">
      <c r="A36" s="1">
        <v>33</v>
      </c>
      <c r="B36" s="19" t="s">
        <v>212</v>
      </c>
      <c r="C36" s="19" t="s">
        <v>205</v>
      </c>
      <c r="D36" s="19" t="s">
        <v>119</v>
      </c>
      <c r="E36" s="20" t="s">
        <v>107</v>
      </c>
      <c r="F36" s="21">
        <v>16.93</v>
      </c>
      <c r="G36" s="21">
        <v>12.95</v>
      </c>
      <c r="H36" s="3">
        <f>INT(47*((100*F36-362)/100)^0.9)</f>
        <v>482</v>
      </c>
      <c r="I36" s="3">
        <f>INT(12.060698*((1688-G36*100)/100)^2.1)</f>
        <v>213</v>
      </c>
      <c r="J36" s="3">
        <f>SUM(I36+H36)</f>
        <v>695</v>
      </c>
    </row>
    <row r="37" spans="1:10" ht="15.75" x14ac:dyDescent="0.25">
      <c r="A37" s="1">
        <v>34</v>
      </c>
      <c r="B37" s="19" t="s">
        <v>105</v>
      </c>
      <c r="C37" s="19" t="s">
        <v>102</v>
      </c>
      <c r="D37" s="19" t="s">
        <v>103</v>
      </c>
      <c r="E37" s="20" t="s">
        <v>45</v>
      </c>
      <c r="F37" s="21">
        <v>17.2</v>
      </c>
      <c r="G37" s="21">
        <v>13.16</v>
      </c>
      <c r="H37" s="3">
        <f>INT(47*((100*F37-362)/100)^0.9)</f>
        <v>491</v>
      </c>
      <c r="I37" s="3">
        <f>INT(12.060698*((1688-G37*100)/100)^2.1)</f>
        <v>190</v>
      </c>
      <c r="J37" s="3">
        <f>SUM(I37+H37)</f>
        <v>681</v>
      </c>
    </row>
    <row r="38" spans="1:10" ht="15.75" x14ac:dyDescent="0.25">
      <c r="A38" s="1">
        <v>35</v>
      </c>
      <c r="B38" s="19" t="s">
        <v>105</v>
      </c>
      <c r="C38" s="19" t="s">
        <v>101</v>
      </c>
      <c r="D38" s="19" t="s">
        <v>19</v>
      </c>
      <c r="E38" s="20" t="s">
        <v>45</v>
      </c>
      <c r="F38" s="21">
        <v>15.3</v>
      </c>
      <c r="G38" s="21">
        <v>12.69</v>
      </c>
      <c r="H38" s="3">
        <f>INT(47*((100*F38-362)/100)^0.9)</f>
        <v>429</v>
      </c>
      <c r="I38" s="14">
        <f>INT(12.060698*((1688-G38*100)/100)^2.1)</f>
        <v>244</v>
      </c>
      <c r="J38" s="15">
        <f>SUM(I38+H38)</f>
        <v>673</v>
      </c>
    </row>
    <row r="39" spans="1:10" ht="15.75" x14ac:dyDescent="0.25">
      <c r="A39" s="1">
        <v>36</v>
      </c>
      <c r="B39" s="19" t="s">
        <v>166</v>
      </c>
      <c r="C39" s="19" t="s">
        <v>156</v>
      </c>
      <c r="D39" s="19" t="s">
        <v>157</v>
      </c>
      <c r="E39" s="20" t="s">
        <v>107</v>
      </c>
      <c r="F39" s="21">
        <v>16.850000000000001</v>
      </c>
      <c r="G39" s="21">
        <v>13.18</v>
      </c>
      <c r="H39" s="3">
        <f>INT(47*((100*F39-362)/100)^0.9)</f>
        <v>480</v>
      </c>
      <c r="I39" s="3">
        <f>INT(12.060698*((1688-G39*100)/100)^2.1)</f>
        <v>188</v>
      </c>
      <c r="J39" s="3">
        <f>SUM(I39+H39)</f>
        <v>668</v>
      </c>
    </row>
    <row r="40" spans="1:10" ht="15.75" x14ac:dyDescent="0.25">
      <c r="A40" s="1">
        <v>37</v>
      </c>
      <c r="B40" s="19" t="s">
        <v>166</v>
      </c>
      <c r="C40" s="19" t="s">
        <v>152</v>
      </c>
      <c r="D40" s="19" t="s">
        <v>153</v>
      </c>
      <c r="E40" s="20" t="s">
        <v>107</v>
      </c>
      <c r="F40" s="21">
        <v>17.2</v>
      </c>
      <c r="G40" s="21">
        <v>13.3</v>
      </c>
      <c r="H40" s="3">
        <f>INT(47*((100*F40-362)/100)^0.9)</f>
        <v>491</v>
      </c>
      <c r="I40" s="14">
        <f>INT(12.060698*((1688-G40*100)/100)^2.1)</f>
        <v>175</v>
      </c>
      <c r="J40" s="15">
        <f>SUM(I40+H40)</f>
        <v>666</v>
      </c>
    </row>
    <row r="41" spans="1:10" ht="15.75" x14ac:dyDescent="0.25">
      <c r="A41" s="1">
        <v>38</v>
      </c>
      <c r="B41" s="19" t="s">
        <v>95</v>
      </c>
      <c r="C41" s="19" t="s">
        <v>69</v>
      </c>
      <c r="D41" s="19" t="s">
        <v>70</v>
      </c>
      <c r="E41" s="20" t="s">
        <v>45</v>
      </c>
      <c r="F41" s="21">
        <v>13.35</v>
      </c>
      <c r="G41" s="21">
        <v>12.3</v>
      </c>
      <c r="H41" s="3">
        <f>INT(47*((100*F41-362)/100)^0.9)</f>
        <v>364</v>
      </c>
      <c r="I41" s="14">
        <f>INT(12.060698*((1688-G41*100)/100)^2.1)</f>
        <v>294</v>
      </c>
      <c r="J41" s="3">
        <f>SUM(I41+H41)</f>
        <v>658</v>
      </c>
    </row>
    <row r="42" spans="1:10" ht="15.75" x14ac:dyDescent="0.25">
      <c r="A42" s="1">
        <v>39</v>
      </c>
      <c r="B42" s="19" t="s">
        <v>62</v>
      </c>
      <c r="C42" s="19" t="s">
        <v>43</v>
      </c>
      <c r="D42" s="19" t="s">
        <v>44</v>
      </c>
      <c r="E42" s="20" t="s">
        <v>45</v>
      </c>
      <c r="F42" s="21">
        <v>14.21</v>
      </c>
      <c r="G42" s="21">
        <v>12.75</v>
      </c>
      <c r="H42" s="3">
        <f>INT(47*((100*F42-362)/100)^0.9)</f>
        <v>393</v>
      </c>
      <c r="I42" s="3">
        <f>INT(12.060698*((1688-G42*100)/100)^2.1)</f>
        <v>237</v>
      </c>
      <c r="J42" s="3">
        <f>SUM(I42+H42)</f>
        <v>630</v>
      </c>
    </row>
    <row r="43" spans="1:10" ht="15.75" x14ac:dyDescent="0.25">
      <c r="A43" s="1">
        <v>40</v>
      </c>
      <c r="B43" s="19" t="s">
        <v>42</v>
      </c>
      <c r="C43" s="19" t="s">
        <v>30</v>
      </c>
      <c r="D43" s="19" t="s">
        <v>31</v>
      </c>
      <c r="E43" s="20" t="s">
        <v>13</v>
      </c>
      <c r="F43" s="21">
        <v>15.48</v>
      </c>
      <c r="G43" s="21">
        <v>13.13</v>
      </c>
      <c r="H43" s="3">
        <f>INT(47*((100*F43-362)/100)^0.9)</f>
        <v>435</v>
      </c>
      <c r="I43" s="3">
        <f>INT(12.060698*((1688-G43*100)/100)^2.1)</f>
        <v>193</v>
      </c>
      <c r="J43" s="3">
        <f>SUM(I43+H43)</f>
        <v>628</v>
      </c>
    </row>
    <row r="44" spans="1:10" ht="15.75" x14ac:dyDescent="0.25">
      <c r="A44" s="1">
        <v>41</v>
      </c>
      <c r="B44" s="19" t="s">
        <v>62</v>
      </c>
      <c r="C44" s="19" t="s">
        <v>52</v>
      </c>
      <c r="D44" s="19" t="s">
        <v>53</v>
      </c>
      <c r="E44" s="20" t="s">
        <v>45</v>
      </c>
      <c r="F44" s="21">
        <v>18.82</v>
      </c>
      <c r="G44" s="21">
        <v>14.5</v>
      </c>
      <c r="H44" s="3">
        <f>INT(47*((100*F44-362)/100)^0.9)</f>
        <v>544</v>
      </c>
      <c r="I44" s="3">
        <f>INT(12.060698*((1688-G44*100)/100)^2.1)</f>
        <v>74</v>
      </c>
      <c r="J44" s="3">
        <f>SUM(I44+H44)</f>
        <v>618</v>
      </c>
    </row>
    <row r="45" spans="1:10" ht="15.75" x14ac:dyDescent="0.25">
      <c r="A45" s="1">
        <v>42</v>
      </c>
      <c r="B45" s="19" t="s">
        <v>212</v>
      </c>
      <c r="C45" s="19" t="s">
        <v>206</v>
      </c>
      <c r="D45" s="19" t="s">
        <v>207</v>
      </c>
      <c r="E45" s="20" t="s">
        <v>107</v>
      </c>
      <c r="F45" s="21">
        <v>14.55</v>
      </c>
      <c r="G45" s="21">
        <v>12.97</v>
      </c>
      <c r="H45" s="3">
        <f>INT(47*((100*F45-362)/100)^0.9)</f>
        <v>404</v>
      </c>
      <c r="I45" s="14">
        <f>INT(12.060698*((1688-G45*100)/100)^2.1)</f>
        <v>211</v>
      </c>
      <c r="J45" s="3">
        <f>SUM(I45+H45)</f>
        <v>615</v>
      </c>
    </row>
    <row r="46" spans="1:10" ht="15.75" x14ac:dyDescent="0.25">
      <c r="A46" s="1">
        <v>43</v>
      </c>
      <c r="B46" s="19" t="s">
        <v>212</v>
      </c>
      <c r="C46" s="19" t="s">
        <v>208</v>
      </c>
      <c r="D46" s="19" t="s">
        <v>209</v>
      </c>
      <c r="E46" s="20" t="s">
        <v>107</v>
      </c>
      <c r="F46" s="21">
        <v>14</v>
      </c>
      <c r="G46" s="21">
        <v>12.82</v>
      </c>
      <c r="H46" s="3">
        <f>INT(47*((100*F46-362)/100)^0.9)</f>
        <v>386</v>
      </c>
      <c r="I46" s="3">
        <f>INT(12.060698*((1688-G46*100)/100)^2.1)</f>
        <v>228</v>
      </c>
      <c r="J46" s="3">
        <f>SUM(I46+H46)</f>
        <v>614</v>
      </c>
    </row>
    <row r="47" spans="1:10" ht="15.75" x14ac:dyDescent="0.25">
      <c r="A47" s="1">
        <v>44</v>
      </c>
      <c r="B47" s="19" t="s">
        <v>126</v>
      </c>
      <c r="C47" s="19" t="s">
        <v>112</v>
      </c>
      <c r="D47" s="19" t="s">
        <v>113</v>
      </c>
      <c r="E47" s="20" t="s">
        <v>107</v>
      </c>
      <c r="F47" s="21">
        <v>19.850000000000001</v>
      </c>
      <c r="G47" s="21">
        <v>15.18</v>
      </c>
      <c r="H47" s="3">
        <f>INT(47*((100*F47-362)/100)^0.9)</f>
        <v>577</v>
      </c>
      <c r="I47" s="3">
        <f>INT(12.060698*((1688-G47*100)/100)^2.1)</f>
        <v>36</v>
      </c>
      <c r="J47" s="3">
        <f>SUM(I47+H47)</f>
        <v>613</v>
      </c>
    </row>
    <row r="48" spans="1:10" ht="15.75" x14ac:dyDescent="0.25">
      <c r="A48" s="1">
        <v>45</v>
      </c>
      <c r="B48" s="19" t="s">
        <v>143</v>
      </c>
      <c r="C48" s="19" t="s">
        <v>131</v>
      </c>
      <c r="D48" s="19" t="s">
        <v>132</v>
      </c>
      <c r="E48" s="20" t="s">
        <v>107</v>
      </c>
      <c r="F48" s="21">
        <v>16.48</v>
      </c>
      <c r="G48" s="21">
        <v>13.66</v>
      </c>
      <c r="H48" s="3">
        <f>INT(47*((100*F48-362)/100)^0.9)</f>
        <v>468</v>
      </c>
      <c r="I48" s="3">
        <f>INT(12.060698*((1688-G48*100)/100)^2.1)</f>
        <v>140</v>
      </c>
      <c r="J48" s="3">
        <f>SUM(I48+H48)</f>
        <v>608</v>
      </c>
    </row>
    <row r="49" spans="1:11" ht="15.75" x14ac:dyDescent="0.25">
      <c r="A49" s="1">
        <v>46</v>
      </c>
      <c r="B49" s="19" t="s">
        <v>202</v>
      </c>
      <c r="C49" s="19" t="s">
        <v>189</v>
      </c>
      <c r="D49" s="19" t="s">
        <v>190</v>
      </c>
      <c r="E49" s="20" t="s">
        <v>107</v>
      </c>
      <c r="F49" s="21">
        <v>17.8</v>
      </c>
      <c r="G49" s="21">
        <v>14.25</v>
      </c>
      <c r="H49" s="3">
        <f>INT(47*((100*F49-362)/100)^0.9)</f>
        <v>511</v>
      </c>
      <c r="I49" s="3">
        <f>INT(12.060698*((1688-G49*100)/100)^2.1)</f>
        <v>91</v>
      </c>
      <c r="J49" s="3">
        <f>SUM(I49+H49)</f>
        <v>602</v>
      </c>
    </row>
    <row r="50" spans="1:11" ht="15.75" x14ac:dyDescent="0.25">
      <c r="A50" s="1">
        <v>47</v>
      </c>
      <c r="B50" s="19" t="s">
        <v>212</v>
      </c>
      <c r="C50" s="19" t="s">
        <v>203</v>
      </c>
      <c r="D50" s="19" t="s">
        <v>204</v>
      </c>
      <c r="E50" s="20" t="s">
        <v>107</v>
      </c>
      <c r="F50" s="21">
        <v>13.6</v>
      </c>
      <c r="G50" s="21">
        <v>12.83</v>
      </c>
      <c r="H50" s="3">
        <f>INT(47*((100*F50-362)/100)^0.9)</f>
        <v>372</v>
      </c>
      <c r="I50" s="3">
        <f>INT(12.060698*((1688-G50*100)/100)^2.1)</f>
        <v>227</v>
      </c>
      <c r="J50" s="3">
        <f>SUM(I50+H50)</f>
        <v>599</v>
      </c>
    </row>
    <row r="51" spans="1:11" ht="15.75" x14ac:dyDescent="0.25">
      <c r="A51" s="1">
        <v>48</v>
      </c>
      <c r="B51" s="19" t="s">
        <v>126</v>
      </c>
      <c r="C51" s="19" t="s">
        <v>120</v>
      </c>
      <c r="D51" s="19" t="s">
        <v>121</v>
      </c>
      <c r="E51" s="20" t="s">
        <v>107</v>
      </c>
      <c r="F51" s="21">
        <v>20.350000000000001</v>
      </c>
      <c r="G51" s="21">
        <v>20.53</v>
      </c>
      <c r="H51" s="3">
        <f>INT(47*((100*F51-362)/100)^0.9)</f>
        <v>593</v>
      </c>
      <c r="I51" s="3">
        <v>0</v>
      </c>
      <c r="J51" s="3">
        <f>SUM(I51+H51)</f>
        <v>593</v>
      </c>
    </row>
    <row r="52" spans="1:11" ht="15.75" x14ac:dyDescent="0.25">
      <c r="A52" s="1">
        <v>49</v>
      </c>
      <c r="B52" s="19" t="s">
        <v>166</v>
      </c>
      <c r="C52" s="19" t="s">
        <v>160</v>
      </c>
      <c r="D52" s="19" t="s">
        <v>161</v>
      </c>
      <c r="E52" s="20" t="s">
        <v>107</v>
      </c>
      <c r="F52" s="21">
        <v>13.22</v>
      </c>
      <c r="G52" s="21">
        <v>12.81</v>
      </c>
      <c r="H52" s="3">
        <f>INT(47*((100*F52-362)/100)^0.9)</f>
        <v>359</v>
      </c>
      <c r="I52" s="14">
        <f>INT(12.060698*((1688-G52*100)/100)^2.1)</f>
        <v>229</v>
      </c>
      <c r="J52" s="3">
        <f>SUM(I52+H52)</f>
        <v>588</v>
      </c>
      <c r="K52" s="13"/>
    </row>
    <row r="53" spans="1:11" ht="15.75" x14ac:dyDescent="0.25">
      <c r="A53" s="1">
        <v>50</v>
      </c>
      <c r="B53" s="19" t="s">
        <v>95</v>
      </c>
      <c r="C53" s="19" t="s">
        <v>82</v>
      </c>
      <c r="D53" s="19" t="s">
        <v>83</v>
      </c>
      <c r="E53" s="20" t="s">
        <v>45</v>
      </c>
      <c r="F53" s="21">
        <v>12.8</v>
      </c>
      <c r="G53" s="21">
        <v>12.73</v>
      </c>
      <c r="H53" s="3">
        <f>INT(47*((100*F53-362)/100)^0.9)</f>
        <v>345</v>
      </c>
      <c r="I53" s="3">
        <f>INT(12.060698*((1688-G53*100)/100)^2.1)</f>
        <v>239</v>
      </c>
      <c r="J53" s="3">
        <f>SUM(I53+H53)</f>
        <v>584</v>
      </c>
      <c r="K53" s="13"/>
    </row>
    <row r="54" spans="1:11" ht="15.75" x14ac:dyDescent="0.25">
      <c r="A54" s="1">
        <v>51</v>
      </c>
      <c r="B54" s="19" t="s">
        <v>202</v>
      </c>
      <c r="C54" s="19" t="s">
        <v>184</v>
      </c>
      <c r="D54" s="19" t="s">
        <v>151</v>
      </c>
      <c r="E54" s="20" t="s">
        <v>107</v>
      </c>
      <c r="F54" s="21">
        <v>13.27</v>
      </c>
      <c r="G54" s="21">
        <v>12.99</v>
      </c>
      <c r="H54" s="3">
        <f>INT(47*((100*F54-362)/100)^0.9)</f>
        <v>361</v>
      </c>
      <c r="I54" s="3">
        <f>INT(12.060698*((1688-G54*100)/100)^2.1)</f>
        <v>209</v>
      </c>
      <c r="J54" s="3">
        <f>SUM(I54+H54)</f>
        <v>570</v>
      </c>
      <c r="K54" s="13"/>
    </row>
    <row r="55" spans="1:11" ht="15.75" x14ac:dyDescent="0.25">
      <c r="A55" s="1">
        <v>52</v>
      </c>
      <c r="B55" s="19" t="s">
        <v>95</v>
      </c>
      <c r="C55" s="19" t="s">
        <v>71</v>
      </c>
      <c r="D55" s="19" t="s">
        <v>72</v>
      </c>
      <c r="E55" s="20" t="s">
        <v>45</v>
      </c>
      <c r="F55" s="21">
        <v>18.149999999999999</v>
      </c>
      <c r="G55" s="21">
        <v>15.03</v>
      </c>
      <c r="H55" s="3">
        <f>INT(47*((100*F55-362)/100)^0.9)</f>
        <v>522</v>
      </c>
      <c r="I55" s="3">
        <f>INT(12.060698*((1688-G55*100)/100)^2.1)</f>
        <v>43</v>
      </c>
      <c r="J55" s="3">
        <f>SUM(I55+H55)</f>
        <v>565</v>
      </c>
      <c r="K55" s="13"/>
    </row>
    <row r="56" spans="1:11" ht="15.75" x14ac:dyDescent="0.25">
      <c r="A56" s="1">
        <v>53</v>
      </c>
      <c r="B56" s="19" t="s">
        <v>95</v>
      </c>
      <c r="C56" s="19" t="s">
        <v>80</v>
      </c>
      <c r="D56" s="19" t="s">
        <v>81</v>
      </c>
      <c r="E56" s="20" t="s">
        <v>45</v>
      </c>
      <c r="F56" s="21">
        <v>14.55</v>
      </c>
      <c r="G56" s="21">
        <v>13.46</v>
      </c>
      <c r="H56" s="3">
        <f>INT(47*((100*F56-362)/100)^0.9)</f>
        <v>404</v>
      </c>
      <c r="I56" s="3">
        <f>INT(12.060698*((1688-G56*100)/100)^2.1)</f>
        <v>159</v>
      </c>
      <c r="J56" s="3">
        <f>SUM(I56+H56)</f>
        <v>563</v>
      </c>
    </row>
    <row r="57" spans="1:11" ht="15.75" x14ac:dyDescent="0.25">
      <c r="A57" s="1">
        <v>54</v>
      </c>
      <c r="B57" s="19" t="s">
        <v>166</v>
      </c>
      <c r="C57" s="19" t="s">
        <v>150</v>
      </c>
      <c r="D57" s="19" t="s">
        <v>151</v>
      </c>
      <c r="E57" s="20" t="s">
        <v>107</v>
      </c>
      <c r="F57" s="21">
        <v>15.52</v>
      </c>
      <c r="G57" s="21">
        <v>13.87</v>
      </c>
      <c r="H57" s="3">
        <f>INT(47*((100*F57-362)/100)^0.9)</f>
        <v>436</v>
      </c>
      <c r="I57" s="3">
        <f>INT(12.060698*((1688-G57*100)/100)^2.1)</f>
        <v>122</v>
      </c>
      <c r="J57" s="3">
        <f>SUM(I57+H57)</f>
        <v>558</v>
      </c>
    </row>
    <row r="58" spans="1:11" ht="15.75" x14ac:dyDescent="0.25">
      <c r="A58" s="1">
        <v>55</v>
      </c>
      <c r="B58" s="19" t="s">
        <v>126</v>
      </c>
      <c r="C58" s="19" t="s">
        <v>106</v>
      </c>
      <c r="D58" s="19" t="s">
        <v>25</v>
      </c>
      <c r="E58" s="20" t="s">
        <v>107</v>
      </c>
      <c r="F58" s="21">
        <v>17.600000000000001</v>
      </c>
      <c r="G58" s="21">
        <v>15.08</v>
      </c>
      <c r="H58" s="3">
        <f>INT(47*((100*F58-362)/100)^0.9)</f>
        <v>504</v>
      </c>
      <c r="I58" s="3">
        <f>INT(12.060698*((1688-G58*100)/100)^2.1)</f>
        <v>41</v>
      </c>
      <c r="J58" s="3">
        <f>SUM(I58+H58)</f>
        <v>545</v>
      </c>
      <c r="K58" s="13"/>
    </row>
    <row r="59" spans="1:11" ht="15.75" x14ac:dyDescent="0.25">
      <c r="A59" s="1">
        <v>56</v>
      </c>
      <c r="B59" s="19" t="s">
        <v>126</v>
      </c>
      <c r="C59" s="19" t="s">
        <v>124</v>
      </c>
      <c r="D59" s="19" t="s">
        <v>125</v>
      </c>
      <c r="E59" s="20" t="s">
        <v>107</v>
      </c>
      <c r="F59" s="21">
        <v>14.9</v>
      </c>
      <c r="G59" s="21">
        <v>13.94</v>
      </c>
      <c r="H59" s="3">
        <f>INT(47*((100*F59-362)/100)^0.9)</f>
        <v>416</v>
      </c>
      <c r="I59" s="3">
        <f>INT(12.060698*((1688-G59*100)/100)^2.1)</f>
        <v>116</v>
      </c>
      <c r="J59" s="3">
        <f>SUM(I59+H59)</f>
        <v>532</v>
      </c>
      <c r="K59" s="13"/>
    </row>
    <row r="60" spans="1:11" ht="15.75" x14ac:dyDescent="0.25">
      <c r="A60" s="1">
        <v>57</v>
      </c>
      <c r="B60" s="19" t="s">
        <v>212</v>
      </c>
      <c r="C60" s="19" t="s">
        <v>210</v>
      </c>
      <c r="D60" s="19" t="s">
        <v>211</v>
      </c>
      <c r="E60" s="20" t="s">
        <v>107</v>
      </c>
      <c r="F60" s="21">
        <v>16.29</v>
      </c>
      <c r="G60" s="21">
        <v>14.64</v>
      </c>
      <c r="H60" s="3">
        <f>INT(47*((100*F60-362)/100)^0.9)</f>
        <v>461</v>
      </c>
      <c r="I60" s="14">
        <f>INT(12.060698*((1688-G60*100)/100)^2.1)</f>
        <v>65</v>
      </c>
      <c r="J60" s="15">
        <f>SUM(I60+H60)</f>
        <v>526</v>
      </c>
      <c r="K60" s="13"/>
    </row>
    <row r="61" spans="1:11" ht="15.75" x14ac:dyDescent="0.25">
      <c r="A61" s="1">
        <v>58</v>
      </c>
      <c r="B61" s="19" t="s">
        <v>42</v>
      </c>
      <c r="C61" s="19" t="s">
        <v>34</v>
      </c>
      <c r="D61" s="19" t="s">
        <v>35</v>
      </c>
      <c r="E61" s="20" t="s">
        <v>13</v>
      </c>
      <c r="F61" s="21">
        <v>16.600000000000001</v>
      </c>
      <c r="G61" s="21">
        <v>14.95</v>
      </c>
      <c r="H61" s="3">
        <f>INT(47*((100*F61-362)/100)^0.9)</f>
        <v>472</v>
      </c>
      <c r="I61" s="14">
        <f>INT(12.060698*((1688-G61*100)/100)^2.1)</f>
        <v>47</v>
      </c>
      <c r="J61" s="15">
        <f>SUM(I61+H61)</f>
        <v>519</v>
      </c>
      <c r="K61" s="13"/>
    </row>
    <row r="62" spans="1:11" ht="15.75" x14ac:dyDescent="0.25">
      <c r="A62" s="1">
        <v>59</v>
      </c>
      <c r="B62" s="19" t="s">
        <v>62</v>
      </c>
      <c r="C62" s="19" t="s">
        <v>48</v>
      </c>
      <c r="D62" s="19" t="s">
        <v>49</v>
      </c>
      <c r="E62" s="20" t="s">
        <v>45</v>
      </c>
      <c r="F62" s="21">
        <v>12.3</v>
      </c>
      <c r="G62" s="21">
        <v>13.17</v>
      </c>
      <c r="H62" s="3">
        <f>INT(47*((100*F62-362)/100)^0.9)</f>
        <v>328</v>
      </c>
      <c r="I62" s="14">
        <f>INT(12.060698*((1688-G62*100)/100)^2.1)</f>
        <v>189</v>
      </c>
      <c r="J62" s="15">
        <f>SUM(I62+H62)</f>
        <v>517</v>
      </c>
      <c r="K62" s="13"/>
    </row>
    <row r="63" spans="1:11" ht="15.75" x14ac:dyDescent="0.25">
      <c r="A63" s="1">
        <v>60</v>
      </c>
      <c r="B63" s="19" t="s">
        <v>202</v>
      </c>
      <c r="C63" s="19" t="s">
        <v>178</v>
      </c>
      <c r="D63" s="19" t="s">
        <v>179</v>
      </c>
      <c r="E63" s="20" t="s">
        <v>107</v>
      </c>
      <c r="F63" s="21">
        <v>17.649999999999999</v>
      </c>
      <c r="G63" s="21">
        <v>16</v>
      </c>
      <c r="H63" s="3">
        <f>INT(47*((100*F63-362)/100)^0.9)</f>
        <v>506</v>
      </c>
      <c r="I63" s="14">
        <f>INT(12.060698*((1688-G63*100)/100)^2.1)</f>
        <v>9</v>
      </c>
      <c r="J63" s="15">
        <f>SUM(I63+H63)</f>
        <v>515</v>
      </c>
    </row>
    <row r="64" spans="1:11" ht="15.75" x14ac:dyDescent="0.25">
      <c r="A64" s="1">
        <v>61</v>
      </c>
      <c r="B64" s="19" t="s">
        <v>95</v>
      </c>
      <c r="C64" s="19" t="s">
        <v>73</v>
      </c>
      <c r="D64" s="19" t="s">
        <v>74</v>
      </c>
      <c r="E64" s="20" t="s">
        <v>45</v>
      </c>
      <c r="F64" s="21">
        <v>12.9</v>
      </c>
      <c r="G64" s="21">
        <v>13.46</v>
      </c>
      <c r="H64" s="3">
        <f>INT(47*((100*F64-362)/100)^0.9)</f>
        <v>349</v>
      </c>
      <c r="I64" s="3">
        <f>INT(12.060698*((1688-G64*100)/100)^2.1)</f>
        <v>159</v>
      </c>
      <c r="J64" s="3">
        <f>SUM(I64+H64)</f>
        <v>508</v>
      </c>
    </row>
    <row r="65" spans="1:10" ht="15.75" x14ac:dyDescent="0.25">
      <c r="A65" s="1">
        <v>62</v>
      </c>
      <c r="B65" s="19" t="s">
        <v>166</v>
      </c>
      <c r="C65" s="19" t="s">
        <v>148</v>
      </c>
      <c r="D65" s="19" t="s">
        <v>149</v>
      </c>
      <c r="E65" s="20" t="s">
        <v>107</v>
      </c>
      <c r="F65" s="21">
        <v>15.75</v>
      </c>
      <c r="G65" s="21">
        <v>15.09</v>
      </c>
      <c r="H65" s="3">
        <f>INT(47*((100*F65-362)/100)^0.9)</f>
        <v>444</v>
      </c>
      <c r="I65" s="3">
        <f>INT(12.060698*((1688-G65*100)/100)^2.1)</f>
        <v>40</v>
      </c>
      <c r="J65" s="3">
        <f>SUM(I65+H65)</f>
        <v>484</v>
      </c>
    </row>
    <row r="66" spans="1:10" ht="15.75" x14ac:dyDescent="0.25">
      <c r="A66" s="1">
        <v>63</v>
      </c>
      <c r="B66" s="19" t="s">
        <v>95</v>
      </c>
      <c r="C66" s="19" t="s">
        <v>90</v>
      </c>
      <c r="D66" s="19" t="s">
        <v>91</v>
      </c>
      <c r="E66" s="20" t="s">
        <v>45</v>
      </c>
      <c r="F66" s="21">
        <v>14.25</v>
      </c>
      <c r="G66" s="21">
        <v>14.72</v>
      </c>
      <c r="H66" s="3">
        <f>INT(47*((100*F66-362)/100)^0.9)</f>
        <v>394</v>
      </c>
      <c r="I66" s="14">
        <f>INT(12.060698*((1688-G66*100)/100)^2.1)</f>
        <v>60</v>
      </c>
      <c r="J66" s="3">
        <f>SUM(I66+H66)</f>
        <v>454</v>
      </c>
    </row>
    <row r="67" spans="1:10" ht="15.75" x14ac:dyDescent="0.25">
      <c r="A67" s="1">
        <v>64</v>
      </c>
      <c r="B67" s="19" t="s">
        <v>126</v>
      </c>
      <c r="C67" s="19" t="s">
        <v>114</v>
      </c>
      <c r="D67" s="19" t="s">
        <v>115</v>
      </c>
      <c r="E67" s="20" t="s">
        <v>107</v>
      </c>
      <c r="F67" s="21">
        <v>16</v>
      </c>
      <c r="G67" s="21">
        <v>18.420000000000002</v>
      </c>
      <c r="H67" s="3">
        <f>INT(47*((100*F67-362)/100)^0.9)</f>
        <v>452</v>
      </c>
      <c r="I67" s="14">
        <v>0</v>
      </c>
      <c r="J67" s="15">
        <f>SUM(I67+H67)</f>
        <v>452</v>
      </c>
    </row>
    <row r="68" spans="1:10" ht="15.75" x14ac:dyDescent="0.25">
      <c r="A68" s="1">
        <v>65</v>
      </c>
      <c r="B68" s="19" t="s">
        <v>202</v>
      </c>
      <c r="C68" s="19" t="s">
        <v>195</v>
      </c>
      <c r="D68" s="19" t="s">
        <v>196</v>
      </c>
      <c r="E68" s="20" t="s">
        <v>107</v>
      </c>
      <c r="F68" s="21">
        <v>11.9</v>
      </c>
      <c r="G68" s="21">
        <v>13.76</v>
      </c>
      <c r="H68" s="3">
        <f>INT(47*((100*F68-362)/100)^0.9)</f>
        <v>315</v>
      </c>
      <c r="I68" s="14">
        <f>INT(12.060698*((1688-G68*100)/100)^2.1)</f>
        <v>131</v>
      </c>
      <c r="J68" s="15">
        <f>SUM(I68+H68)</f>
        <v>446</v>
      </c>
    </row>
    <row r="69" spans="1:10" ht="15.75" x14ac:dyDescent="0.25">
      <c r="A69" s="1">
        <v>66</v>
      </c>
      <c r="B69" s="19" t="s">
        <v>42</v>
      </c>
      <c r="C69" s="19" t="s">
        <v>20</v>
      </c>
      <c r="D69" s="19" t="s">
        <v>21</v>
      </c>
      <c r="E69" s="20" t="s">
        <v>13</v>
      </c>
      <c r="F69" s="21">
        <v>13.1</v>
      </c>
      <c r="G69" s="21">
        <v>14.28</v>
      </c>
      <c r="H69" s="3">
        <f>INT(47*((100*F69-362)/100)^0.9)</f>
        <v>355</v>
      </c>
      <c r="I69" s="3">
        <f>INT(12.060698*((1688-G69*100)/100)^2.1)</f>
        <v>89</v>
      </c>
      <c r="J69" s="3">
        <f>SUM(I69+H69)</f>
        <v>444</v>
      </c>
    </row>
    <row r="70" spans="1:10" ht="15.75" x14ac:dyDescent="0.25">
      <c r="A70" s="1">
        <v>67</v>
      </c>
      <c r="B70" s="19" t="s">
        <v>202</v>
      </c>
      <c r="C70" s="19" t="s">
        <v>122</v>
      </c>
      <c r="D70" s="19" t="s">
        <v>199</v>
      </c>
      <c r="E70" s="20" t="s">
        <v>107</v>
      </c>
      <c r="F70" s="21">
        <v>14.5</v>
      </c>
      <c r="G70" s="21">
        <v>15.14</v>
      </c>
      <c r="H70" s="3">
        <f>INT(47*((100*F70-362)/100)^0.9)</f>
        <v>402</v>
      </c>
      <c r="I70" s="3">
        <f>INT(12.060698*((1688-G70*100)/100)^2.1)</f>
        <v>38</v>
      </c>
      <c r="J70" s="3">
        <f>SUM(I70+H70)</f>
        <v>440</v>
      </c>
    </row>
    <row r="71" spans="1:10" ht="15.75" x14ac:dyDescent="0.25">
      <c r="A71" s="1">
        <v>68</v>
      </c>
      <c r="B71" s="19" t="s">
        <v>42</v>
      </c>
      <c r="C71" s="19" t="s">
        <v>36</v>
      </c>
      <c r="D71" s="19" t="s">
        <v>37</v>
      </c>
      <c r="E71" s="20" t="s">
        <v>13</v>
      </c>
      <c r="F71" s="21">
        <v>13.14</v>
      </c>
      <c r="G71" s="21">
        <v>14.47</v>
      </c>
      <c r="H71" s="3">
        <f>INT(47*((100*F71-362)/100)^0.9)</f>
        <v>357</v>
      </c>
      <c r="I71" s="14">
        <f>INT(12.060698*((1688-G71*100)/100)^2.1)</f>
        <v>76</v>
      </c>
      <c r="J71" s="15">
        <f>SUM(I71+H71)</f>
        <v>433</v>
      </c>
    </row>
    <row r="72" spans="1:10" ht="15.75" x14ac:dyDescent="0.25">
      <c r="A72" s="1">
        <v>69</v>
      </c>
      <c r="B72" s="19" t="s">
        <v>62</v>
      </c>
      <c r="C72" s="19" t="s">
        <v>46</v>
      </c>
      <c r="D72" s="19" t="s">
        <v>47</v>
      </c>
      <c r="E72" s="20" t="s">
        <v>45</v>
      </c>
      <c r="F72" s="21">
        <v>10.57</v>
      </c>
      <c r="G72" s="21">
        <v>13.41</v>
      </c>
      <c r="H72" s="3">
        <f>INT(47*((100*F72-362)/100)^0.9)</f>
        <v>269</v>
      </c>
      <c r="I72" s="14">
        <f>INT(12.060698*((1688-G72*100)/100)^2.1)</f>
        <v>164</v>
      </c>
      <c r="J72" s="15">
        <f>SUM(I72+H72)</f>
        <v>433</v>
      </c>
    </row>
    <row r="73" spans="1:10" ht="15.75" x14ac:dyDescent="0.25">
      <c r="A73" s="1">
        <v>70</v>
      </c>
      <c r="B73" s="19" t="s">
        <v>62</v>
      </c>
      <c r="C73" s="19" t="s">
        <v>58</v>
      </c>
      <c r="D73" s="19" t="s">
        <v>59</v>
      </c>
      <c r="E73" s="20" t="s">
        <v>45</v>
      </c>
      <c r="F73" s="21">
        <v>12.64</v>
      </c>
      <c r="G73" s="21">
        <v>14.28</v>
      </c>
      <c r="H73" s="3">
        <f>INT(47*((100*F73-362)/100)^0.9)</f>
        <v>340</v>
      </c>
      <c r="I73" s="14">
        <f>INT(12.060698*((1688-G73*100)/100)^2.1)</f>
        <v>89</v>
      </c>
      <c r="J73" s="15">
        <f>SUM(I73+H73)</f>
        <v>429</v>
      </c>
    </row>
    <row r="74" spans="1:10" ht="15.75" x14ac:dyDescent="0.25">
      <c r="A74" s="1">
        <v>71</v>
      </c>
      <c r="B74" s="19" t="s">
        <v>202</v>
      </c>
      <c r="C74" s="19" t="s">
        <v>197</v>
      </c>
      <c r="D74" s="19" t="s">
        <v>198</v>
      </c>
      <c r="E74" s="20" t="s">
        <v>107</v>
      </c>
      <c r="F74" s="21">
        <v>13.95</v>
      </c>
      <c r="G74" s="21">
        <v>14.99</v>
      </c>
      <c r="H74" s="3">
        <f>INT(47*((100*F74-362)/100)^0.9)</f>
        <v>384</v>
      </c>
      <c r="I74" s="3">
        <f>INT(12.060698*((1688-G74*100)/100)^2.1)</f>
        <v>45</v>
      </c>
      <c r="J74" s="3">
        <f>SUM(I74+H74)</f>
        <v>429</v>
      </c>
    </row>
    <row r="75" spans="1:10" ht="15.75" x14ac:dyDescent="0.25">
      <c r="A75" s="1">
        <v>72</v>
      </c>
      <c r="B75" s="19" t="s">
        <v>62</v>
      </c>
      <c r="C75" s="19" t="s">
        <v>50</v>
      </c>
      <c r="D75" s="19" t="s">
        <v>51</v>
      </c>
      <c r="E75" s="20" t="s">
        <v>45</v>
      </c>
      <c r="F75" s="21">
        <v>10.95</v>
      </c>
      <c r="G75" s="21">
        <v>13.71</v>
      </c>
      <c r="H75" s="3">
        <f>INT(47*((100*F75-362)/100)^0.9)</f>
        <v>282</v>
      </c>
      <c r="I75" s="14">
        <f>INT(12.060698*((1688-G75*100)/100)^2.1)</f>
        <v>136</v>
      </c>
      <c r="J75" s="3">
        <f>SUM(I75+H75)</f>
        <v>418</v>
      </c>
    </row>
    <row r="76" spans="1:10" ht="15.75" x14ac:dyDescent="0.25">
      <c r="A76" s="1">
        <v>73</v>
      </c>
      <c r="B76" s="19" t="s">
        <v>42</v>
      </c>
      <c r="C76" s="19" t="s">
        <v>40</v>
      </c>
      <c r="D76" s="19" t="s">
        <v>41</v>
      </c>
      <c r="E76" s="20" t="s">
        <v>13</v>
      </c>
      <c r="F76" s="21">
        <v>14.76</v>
      </c>
      <c r="G76" s="21">
        <v>21.87</v>
      </c>
      <c r="H76" s="3">
        <f>INT(47*((100*F76-362)/100)^0.9)</f>
        <v>411</v>
      </c>
      <c r="I76" s="14">
        <v>0</v>
      </c>
      <c r="J76" s="15">
        <f>SUM(I76+H76)</f>
        <v>411</v>
      </c>
    </row>
    <row r="77" spans="1:10" ht="15.75" x14ac:dyDescent="0.25">
      <c r="A77" s="1">
        <v>74</v>
      </c>
      <c r="B77" s="19" t="s">
        <v>95</v>
      </c>
      <c r="C77" s="19" t="s">
        <v>65</v>
      </c>
      <c r="D77" s="19" t="s">
        <v>66</v>
      </c>
      <c r="E77" s="20" t="s">
        <v>45</v>
      </c>
      <c r="F77" s="21">
        <v>13.1</v>
      </c>
      <c r="G77" s="21">
        <v>14.83</v>
      </c>
      <c r="H77" s="3">
        <f>INT(47*((100*F77-362)/100)^0.9)</f>
        <v>355</v>
      </c>
      <c r="I77" s="3">
        <f>INT(12.060698*((1688-G77*100)/100)^2.1)</f>
        <v>54</v>
      </c>
      <c r="J77" s="3">
        <f>SUM(I77+H77)</f>
        <v>409</v>
      </c>
    </row>
    <row r="78" spans="1:10" ht="15.75" x14ac:dyDescent="0.25">
      <c r="A78" s="1">
        <v>75</v>
      </c>
      <c r="B78" s="19" t="s">
        <v>143</v>
      </c>
      <c r="C78" s="19" t="s">
        <v>135</v>
      </c>
      <c r="D78" s="19" t="s">
        <v>136</v>
      </c>
      <c r="E78" s="20" t="s">
        <v>107</v>
      </c>
      <c r="F78" s="21">
        <v>14.35</v>
      </c>
      <c r="G78" s="21">
        <v>16.350000000000001</v>
      </c>
      <c r="H78" s="3">
        <f>INT(47*((100*F78-362)/100)^0.9)</f>
        <v>397</v>
      </c>
      <c r="I78" s="14">
        <f>INT(12.060698*((1688-G78*100)/100)^2.1)</f>
        <v>3</v>
      </c>
      <c r="J78" s="15">
        <f>SUM(I78+H78)</f>
        <v>400</v>
      </c>
    </row>
    <row r="79" spans="1:10" ht="15.75" x14ac:dyDescent="0.25">
      <c r="A79" s="1">
        <v>76</v>
      </c>
      <c r="B79" s="19" t="s">
        <v>62</v>
      </c>
      <c r="C79" s="19" t="s">
        <v>54</v>
      </c>
      <c r="D79" s="19" t="s">
        <v>55</v>
      </c>
      <c r="E79" s="20" t="s">
        <v>45</v>
      </c>
      <c r="F79" s="21">
        <v>9.93</v>
      </c>
      <c r="G79" s="21">
        <v>13.52</v>
      </c>
      <c r="H79" s="3">
        <f>INT(47*((100*F79-362)/100)^0.9)</f>
        <v>246</v>
      </c>
      <c r="I79" s="14">
        <f>INT(12.060698*((1688-G79*100)/100)^2.1)</f>
        <v>153</v>
      </c>
      <c r="J79" s="15">
        <f>SUM(I79+H79)</f>
        <v>399</v>
      </c>
    </row>
    <row r="80" spans="1:10" ht="15.75" x14ac:dyDescent="0.25">
      <c r="A80" s="1">
        <v>77</v>
      </c>
      <c r="B80" s="19" t="s">
        <v>202</v>
      </c>
      <c r="C80" s="19" t="s">
        <v>185</v>
      </c>
      <c r="D80" s="19" t="s">
        <v>186</v>
      </c>
      <c r="E80" s="20" t="s">
        <v>107</v>
      </c>
      <c r="F80" s="21">
        <v>14.04</v>
      </c>
      <c r="G80" s="21">
        <v>16.16</v>
      </c>
      <c r="H80" s="3">
        <f>INT(47*((100*F80-362)/100)^0.9)</f>
        <v>387</v>
      </c>
      <c r="I80" s="3">
        <f>INT(12.060698*((1688-G80*100)/100)^2.1)</f>
        <v>6</v>
      </c>
      <c r="J80" s="3">
        <f>SUM(I80+H80)</f>
        <v>393</v>
      </c>
    </row>
    <row r="81" spans="1:10" ht="15.75" x14ac:dyDescent="0.25">
      <c r="A81" s="1">
        <v>78</v>
      </c>
      <c r="B81" s="19" t="s">
        <v>143</v>
      </c>
      <c r="C81" s="19" t="s">
        <v>129</v>
      </c>
      <c r="D81" s="19" t="s">
        <v>130</v>
      </c>
      <c r="E81" s="20" t="s">
        <v>107</v>
      </c>
      <c r="F81" s="21">
        <v>12.34</v>
      </c>
      <c r="G81" s="21">
        <v>14.71</v>
      </c>
      <c r="H81" s="3">
        <f>INT(47*((100*F81-362)/100)^0.9)</f>
        <v>330</v>
      </c>
      <c r="I81" s="14">
        <f>INT(12.060698*((1688-G81*100)/100)^2.1)</f>
        <v>61</v>
      </c>
      <c r="J81" s="15">
        <f>SUM(I81+H81)</f>
        <v>391</v>
      </c>
    </row>
    <row r="82" spans="1:10" ht="15.75" x14ac:dyDescent="0.25">
      <c r="A82" s="1">
        <v>79</v>
      </c>
      <c r="B82" s="19" t="s">
        <v>42</v>
      </c>
      <c r="C82" s="19" t="s">
        <v>11</v>
      </c>
      <c r="D82" s="19" t="s">
        <v>12</v>
      </c>
      <c r="E82" s="20" t="s">
        <v>13</v>
      </c>
      <c r="F82" s="21">
        <v>14.1</v>
      </c>
      <c r="G82" s="21">
        <v>16.559999999999999</v>
      </c>
      <c r="H82" s="3">
        <f>INT(47*((100*F82-362)/100)^0.9)</f>
        <v>389</v>
      </c>
      <c r="I82" s="3">
        <f>INT(12.060698*((1688-G82*100)/100)^2.1)</f>
        <v>1</v>
      </c>
      <c r="J82" s="3">
        <f>SUM(I82+H82)</f>
        <v>390</v>
      </c>
    </row>
    <row r="83" spans="1:10" ht="15.75" x14ac:dyDescent="0.25">
      <c r="A83" s="1">
        <v>80</v>
      </c>
      <c r="B83" s="19" t="s">
        <v>105</v>
      </c>
      <c r="C83" s="19" t="s">
        <v>99</v>
      </c>
      <c r="D83" s="19" t="s">
        <v>100</v>
      </c>
      <c r="E83" s="20" t="s">
        <v>45</v>
      </c>
      <c r="F83" s="21">
        <v>13.15</v>
      </c>
      <c r="G83" s="21">
        <v>15.4</v>
      </c>
      <c r="H83" s="3">
        <f>INT(47*((100*F83-362)/100)^0.9)</f>
        <v>357</v>
      </c>
      <c r="I83" s="3">
        <f>INT(12.060698*((1688-G83*100)/100)^2.1)</f>
        <v>27</v>
      </c>
      <c r="J83" s="3">
        <f>SUM(I83+H83)</f>
        <v>384</v>
      </c>
    </row>
    <row r="84" spans="1:10" ht="15.75" x14ac:dyDescent="0.25">
      <c r="A84" s="1">
        <v>81</v>
      </c>
      <c r="B84" s="19" t="s">
        <v>126</v>
      </c>
      <c r="C84" s="19" t="s">
        <v>118</v>
      </c>
      <c r="D84" s="19" t="s">
        <v>119</v>
      </c>
      <c r="E84" s="20" t="s">
        <v>107</v>
      </c>
      <c r="F84" s="21">
        <v>13.6</v>
      </c>
      <c r="G84" s="21">
        <v>16.079999999999998</v>
      </c>
      <c r="H84" s="3">
        <f>INT(47*((100*F84-362)/100)^0.9)</f>
        <v>372</v>
      </c>
      <c r="I84" s="3">
        <f>INT(12.060698*((1688-G84*100)/100)^2.1)</f>
        <v>7</v>
      </c>
      <c r="J84" s="3">
        <f>SUM(I84+H84)</f>
        <v>379</v>
      </c>
    </row>
    <row r="85" spans="1:10" ht="15.75" x14ac:dyDescent="0.25">
      <c r="A85" s="1">
        <v>82</v>
      </c>
      <c r="B85" s="19" t="s">
        <v>143</v>
      </c>
      <c r="C85" s="19" t="s">
        <v>139</v>
      </c>
      <c r="D85" s="19" t="s">
        <v>140</v>
      </c>
      <c r="E85" s="20" t="s">
        <v>107</v>
      </c>
      <c r="F85" s="21">
        <v>11.61</v>
      </c>
      <c r="G85" s="21">
        <v>14.51</v>
      </c>
      <c r="H85" s="3">
        <f>INT(47*((100*F85-362)/100)^0.9)</f>
        <v>305</v>
      </c>
      <c r="I85" s="3">
        <f>INT(12.060698*((1688-G85*100)/100)^2.1)</f>
        <v>73</v>
      </c>
      <c r="J85" s="3">
        <f>SUM(I85+H85)</f>
        <v>378</v>
      </c>
    </row>
    <row r="86" spans="1:10" ht="15.75" x14ac:dyDescent="0.25">
      <c r="A86" s="1">
        <v>83</v>
      </c>
      <c r="B86" s="19" t="s">
        <v>42</v>
      </c>
      <c r="C86" s="19" t="s">
        <v>38</v>
      </c>
      <c r="D86" s="19" t="s">
        <v>39</v>
      </c>
      <c r="E86" s="20" t="s">
        <v>13</v>
      </c>
      <c r="F86" s="21">
        <v>13.64</v>
      </c>
      <c r="G86" s="21">
        <v>16.420000000000002</v>
      </c>
      <c r="H86" s="3">
        <f>INT(47*((100*F86-362)/100)^0.9)</f>
        <v>374</v>
      </c>
      <c r="I86" s="14">
        <f>INT(12.060698*((1688-G86*100)/100)^2.1)</f>
        <v>2</v>
      </c>
      <c r="J86" s="3">
        <f>SUM(I86+H86)</f>
        <v>376</v>
      </c>
    </row>
    <row r="87" spans="1:10" ht="15.75" x14ac:dyDescent="0.25">
      <c r="A87" s="1">
        <v>84</v>
      </c>
      <c r="B87" s="19" t="s">
        <v>166</v>
      </c>
      <c r="C87" s="19" t="s">
        <v>154</v>
      </c>
      <c r="D87" s="19" t="s">
        <v>155</v>
      </c>
      <c r="E87" s="20" t="s">
        <v>107</v>
      </c>
      <c r="F87" s="21">
        <v>12.72</v>
      </c>
      <c r="G87" s="21">
        <v>15.28</v>
      </c>
      <c r="H87" s="3">
        <f>INT(47*((100*F87-362)/100)^0.9)</f>
        <v>342</v>
      </c>
      <c r="I87" s="3">
        <f>INT(12.060698*((1688-G87*100)/100)^2.1)</f>
        <v>32</v>
      </c>
      <c r="J87" s="3">
        <f>SUM(I87+H87)</f>
        <v>374</v>
      </c>
    </row>
    <row r="88" spans="1:10" ht="15.75" x14ac:dyDescent="0.25">
      <c r="A88" s="1">
        <v>85</v>
      </c>
      <c r="B88" s="19" t="s">
        <v>105</v>
      </c>
      <c r="C88" s="19" t="s">
        <v>104</v>
      </c>
      <c r="D88" s="19" t="s">
        <v>15</v>
      </c>
      <c r="E88" s="20" t="s">
        <v>45</v>
      </c>
      <c r="F88" s="21">
        <v>11.5</v>
      </c>
      <c r="G88" s="21">
        <v>14.66</v>
      </c>
      <c r="H88" s="3">
        <f>INT(47*((100*F88-362)/100)^0.9)</f>
        <v>301</v>
      </c>
      <c r="I88" s="14">
        <f>INT(12.060698*((1688-G88*100)/100)^2.1)</f>
        <v>64</v>
      </c>
      <c r="J88" s="15">
        <f>SUM(I88+H88)</f>
        <v>365</v>
      </c>
    </row>
    <row r="89" spans="1:10" ht="15.75" x14ac:dyDescent="0.25">
      <c r="A89" s="1">
        <v>86</v>
      </c>
      <c r="B89" s="19" t="s">
        <v>95</v>
      </c>
      <c r="C89" s="19" t="s">
        <v>75</v>
      </c>
      <c r="D89" s="19" t="s">
        <v>77</v>
      </c>
      <c r="E89" s="20" t="s">
        <v>45</v>
      </c>
      <c r="F89" s="21">
        <v>12.02</v>
      </c>
      <c r="G89" s="21">
        <v>15.04</v>
      </c>
      <c r="H89" s="3">
        <f>INT(47*((100*F89-362)/100)^0.9)</f>
        <v>319</v>
      </c>
      <c r="I89" s="14">
        <f>INT(12.060698*((1688-G89*100)/100)^2.1)</f>
        <v>43</v>
      </c>
      <c r="J89" s="15">
        <f>SUM(I89+H89)</f>
        <v>362</v>
      </c>
    </row>
    <row r="90" spans="1:10" ht="15.75" x14ac:dyDescent="0.25">
      <c r="A90" s="1">
        <v>87</v>
      </c>
      <c r="B90" s="19" t="s">
        <v>95</v>
      </c>
      <c r="C90" s="19" t="s">
        <v>88</v>
      </c>
      <c r="D90" s="19" t="s">
        <v>89</v>
      </c>
      <c r="E90" s="20" t="s">
        <v>45</v>
      </c>
      <c r="F90" s="21">
        <v>11.45</v>
      </c>
      <c r="G90" s="21">
        <v>14.75</v>
      </c>
      <c r="H90" s="3">
        <f>INT(47*((100*F90-362)/100)^0.9)</f>
        <v>299</v>
      </c>
      <c r="I90" s="14">
        <f>INT(12.060698*((1688-G90*100)/100)^2.1)</f>
        <v>59</v>
      </c>
      <c r="J90" s="15">
        <f>SUM(I90+H90)</f>
        <v>358</v>
      </c>
    </row>
    <row r="91" spans="1:10" ht="15.75" x14ac:dyDescent="0.25">
      <c r="A91" s="1">
        <v>88</v>
      </c>
      <c r="B91" s="19" t="s">
        <v>202</v>
      </c>
      <c r="C91" s="19" t="s">
        <v>193</v>
      </c>
      <c r="D91" s="19" t="s">
        <v>194</v>
      </c>
      <c r="E91" s="20" t="s">
        <v>107</v>
      </c>
      <c r="F91" s="21">
        <v>12.62</v>
      </c>
      <c r="G91" s="21">
        <v>15.86</v>
      </c>
      <c r="H91" s="3">
        <f>INT(47*((100*F91-362)/100)^0.9)</f>
        <v>339</v>
      </c>
      <c r="I91" s="3">
        <f>INT(12.060698*((1688-G91*100)/100)^2.1)</f>
        <v>12</v>
      </c>
      <c r="J91" s="3">
        <f>SUM(I91+H91)</f>
        <v>351</v>
      </c>
    </row>
    <row r="92" spans="1:10" ht="15.75" x14ac:dyDescent="0.25">
      <c r="A92" s="1">
        <v>89</v>
      </c>
      <c r="B92" s="19" t="s">
        <v>62</v>
      </c>
      <c r="C92" s="19" t="s">
        <v>56</v>
      </c>
      <c r="D92" s="19" t="s">
        <v>57</v>
      </c>
      <c r="E92" s="20" t="s">
        <v>45</v>
      </c>
      <c r="F92" s="21">
        <v>12.26</v>
      </c>
      <c r="G92" s="21">
        <v>16.04</v>
      </c>
      <c r="H92" s="3">
        <f>INT(47*((100*F92-362)/100)^0.9)</f>
        <v>327</v>
      </c>
      <c r="I92" s="14">
        <f>INT(12.060698*((1688-G92*100)/100)^2.1)</f>
        <v>8</v>
      </c>
      <c r="J92" s="3">
        <f>SUM(I92+H92)</f>
        <v>335</v>
      </c>
    </row>
    <row r="93" spans="1:10" ht="15.75" x14ac:dyDescent="0.25">
      <c r="A93" s="1">
        <v>90</v>
      </c>
      <c r="B93" s="19" t="s">
        <v>143</v>
      </c>
      <c r="C93" s="19" t="s">
        <v>127</v>
      </c>
      <c r="D93" s="19" t="s">
        <v>128</v>
      </c>
      <c r="E93" s="20" t="s">
        <v>107</v>
      </c>
      <c r="F93" s="21">
        <v>8</v>
      </c>
      <c r="G93" s="21">
        <v>13.53</v>
      </c>
      <c r="H93" s="3">
        <f>INT(47*((100*F93-362)/100)^0.9)</f>
        <v>177</v>
      </c>
      <c r="I93" s="3">
        <f>INT(12.060698*((1688-G93*100)/100)^2.1)</f>
        <v>152</v>
      </c>
      <c r="J93" s="3">
        <f>SUM(I93+H93)</f>
        <v>329</v>
      </c>
    </row>
    <row r="94" spans="1:10" ht="15.75" x14ac:dyDescent="0.25">
      <c r="A94" s="1">
        <v>91</v>
      </c>
      <c r="B94" s="19" t="s">
        <v>95</v>
      </c>
      <c r="C94" s="19" t="s">
        <v>86</v>
      </c>
      <c r="D94" s="19" t="s">
        <v>87</v>
      </c>
      <c r="E94" s="20" t="s">
        <v>45</v>
      </c>
      <c r="F94" s="21">
        <v>11.35</v>
      </c>
      <c r="G94" s="21">
        <v>15.37</v>
      </c>
      <c r="H94" s="3">
        <f>INT(47*((100*F94-362)/100)^0.9)</f>
        <v>296</v>
      </c>
      <c r="I94" s="14">
        <f>INT(12.060698*((1688-G94*100)/100)^2.1)</f>
        <v>28</v>
      </c>
      <c r="J94" s="3">
        <f>SUM(I94+H94)</f>
        <v>324</v>
      </c>
    </row>
    <row r="95" spans="1:10" ht="15.75" x14ac:dyDescent="0.25">
      <c r="A95" s="1">
        <v>92</v>
      </c>
      <c r="B95" s="19" t="s">
        <v>95</v>
      </c>
      <c r="C95" s="19" t="s">
        <v>75</v>
      </c>
      <c r="D95" s="19" t="s">
        <v>76</v>
      </c>
      <c r="E95" s="20" t="s">
        <v>45</v>
      </c>
      <c r="F95" s="21">
        <v>11.75</v>
      </c>
      <c r="G95" s="21">
        <v>15.83</v>
      </c>
      <c r="H95" s="3">
        <f>INT(47*((100*F95-362)/100)^0.9)</f>
        <v>309</v>
      </c>
      <c r="I95" s="14">
        <f>INT(12.060698*((1688-G95*100)/100)^2.1)</f>
        <v>13</v>
      </c>
      <c r="J95" s="15">
        <f>SUM(I95+H95)</f>
        <v>322</v>
      </c>
    </row>
    <row r="96" spans="1:10" ht="15.75" x14ac:dyDescent="0.25">
      <c r="A96" s="1">
        <v>93</v>
      </c>
      <c r="B96" s="19" t="s">
        <v>42</v>
      </c>
      <c r="C96" s="19" t="s">
        <v>22</v>
      </c>
      <c r="D96" s="19" t="s">
        <v>23</v>
      </c>
      <c r="E96" s="20" t="s">
        <v>13</v>
      </c>
      <c r="F96" s="21">
        <v>11.9</v>
      </c>
      <c r="G96" s="21">
        <v>17.12</v>
      </c>
      <c r="H96" s="3">
        <f>INT(47*((100*F96-362)/100)^0.9)</f>
        <v>315</v>
      </c>
      <c r="I96" s="3">
        <v>0</v>
      </c>
      <c r="J96" s="3">
        <f>SUM(I96+H96)</f>
        <v>315</v>
      </c>
    </row>
    <row r="97" spans="1:10" ht="15.75" x14ac:dyDescent="0.25">
      <c r="A97" s="1">
        <v>94</v>
      </c>
      <c r="B97" s="19" t="s">
        <v>173</v>
      </c>
      <c r="C97" s="19" t="s">
        <v>167</v>
      </c>
      <c r="D97" s="19" t="s">
        <v>168</v>
      </c>
      <c r="E97" s="20" t="s">
        <v>107</v>
      </c>
      <c r="F97" s="21">
        <v>11.8</v>
      </c>
      <c r="G97" s="21">
        <v>16.28</v>
      </c>
      <c r="H97" s="3">
        <f>INT(47*((100*F97-362)/100)^0.9)</f>
        <v>311</v>
      </c>
      <c r="I97" s="3">
        <f>INT(12.060698*((1688-G97*100)/100)^2.1)</f>
        <v>4</v>
      </c>
      <c r="J97" s="3">
        <f>SUM(I97+H97)</f>
        <v>315</v>
      </c>
    </row>
    <row r="98" spans="1:10" ht="15.75" x14ac:dyDescent="0.25">
      <c r="A98" s="1">
        <v>95</v>
      </c>
      <c r="B98" s="19" t="s">
        <v>166</v>
      </c>
      <c r="C98" s="19" t="s">
        <v>162</v>
      </c>
      <c r="D98" s="19" t="s">
        <v>163</v>
      </c>
      <c r="E98" s="20" t="s">
        <v>107</v>
      </c>
      <c r="F98" s="21">
        <v>9.86</v>
      </c>
      <c r="G98" s="21">
        <v>14.56</v>
      </c>
      <c r="H98" s="3">
        <f>INT(47*((100*F98-362)/100)^0.9)</f>
        <v>244</v>
      </c>
      <c r="I98" s="14">
        <f>INT(12.060698*((1688-G98*100)/100)^2.1)</f>
        <v>70</v>
      </c>
      <c r="J98" s="3">
        <f>SUM(I98+H98)</f>
        <v>314</v>
      </c>
    </row>
    <row r="99" spans="1:10" ht="15.75" x14ac:dyDescent="0.25">
      <c r="A99" s="1">
        <v>96</v>
      </c>
      <c r="B99" s="19" t="s">
        <v>173</v>
      </c>
      <c r="C99" s="19" t="s">
        <v>169</v>
      </c>
      <c r="D99" s="19" t="s">
        <v>170</v>
      </c>
      <c r="E99" s="20" t="s">
        <v>107</v>
      </c>
      <c r="F99" s="21">
        <v>11.55</v>
      </c>
      <c r="G99" s="21">
        <v>16.09</v>
      </c>
      <c r="H99" s="3">
        <f>INT(47*((100*F99-362)/100)^0.9)</f>
        <v>303</v>
      </c>
      <c r="I99" s="14">
        <f>INT(12.060698*((1688-G99*100)/100)^2.1)</f>
        <v>7</v>
      </c>
      <c r="J99" s="3">
        <f>SUM(I99+H99)</f>
        <v>310</v>
      </c>
    </row>
    <row r="100" spans="1:10" ht="15.75" x14ac:dyDescent="0.25">
      <c r="A100" s="1">
        <v>97</v>
      </c>
      <c r="B100" s="19" t="s">
        <v>95</v>
      </c>
      <c r="C100" s="19" t="s">
        <v>93</v>
      </c>
      <c r="D100" s="19" t="s">
        <v>94</v>
      </c>
      <c r="E100" s="20" t="s">
        <v>45</v>
      </c>
      <c r="F100" s="21">
        <v>10.35</v>
      </c>
      <c r="G100" s="21">
        <v>15.06</v>
      </c>
      <c r="H100" s="3">
        <f>INT(47*((100*F100-362)/100)^0.9)</f>
        <v>261</v>
      </c>
      <c r="I100" s="14">
        <f>INT(12.060698*((1688-G100*100)/100)^2.1)</f>
        <v>42</v>
      </c>
      <c r="J100" s="3">
        <f>SUM(I100+H100)</f>
        <v>303</v>
      </c>
    </row>
    <row r="101" spans="1:10" ht="15.75" x14ac:dyDescent="0.25">
      <c r="A101" s="1">
        <v>98</v>
      </c>
      <c r="B101" s="19" t="s">
        <v>105</v>
      </c>
      <c r="C101" s="19" t="s">
        <v>96</v>
      </c>
      <c r="D101" s="19" t="s">
        <v>97</v>
      </c>
      <c r="E101" s="20" t="s">
        <v>45</v>
      </c>
      <c r="F101" s="21">
        <v>10.8</v>
      </c>
      <c r="G101" s="21">
        <v>15.59</v>
      </c>
      <c r="H101" s="3">
        <f>INT(47*((100*F101-362)/100)^0.9)</f>
        <v>277</v>
      </c>
      <c r="I101" s="14">
        <f>INT(12.060698*((1688-G101*100)/100)^2.1)</f>
        <v>20</v>
      </c>
      <c r="J101" s="15">
        <f>SUM(I101+H101)</f>
        <v>297</v>
      </c>
    </row>
    <row r="102" spans="1:10" ht="15.75" x14ac:dyDescent="0.25">
      <c r="A102" s="1">
        <v>99</v>
      </c>
      <c r="B102" s="19" t="s">
        <v>42</v>
      </c>
      <c r="C102" s="19" t="s">
        <v>28</v>
      </c>
      <c r="D102" s="19" t="s">
        <v>29</v>
      </c>
      <c r="E102" s="20" t="s">
        <v>13</v>
      </c>
      <c r="F102" s="21">
        <v>10.17</v>
      </c>
      <c r="G102" s="21">
        <v>15.47</v>
      </c>
      <c r="H102" s="3">
        <f>INT(47*((100*F102-362)/100)^0.9)</f>
        <v>255</v>
      </c>
      <c r="I102" s="14">
        <f>INT(12.060698*((1688-G102*100)/100)^2.1)</f>
        <v>24</v>
      </c>
      <c r="J102" s="15">
        <f>SUM(I102+H102)</f>
        <v>279</v>
      </c>
    </row>
  </sheetData>
  <sheetProtection selectLockedCells="1"/>
  <protectedRanges>
    <protectedRange sqref="F103:G65429 F1:G3 H1:J65429" name="Bereich1"/>
    <protectedRange sqref="F22:F27" name="Bereich1_1"/>
    <protectedRange sqref="F28:F32" name="Bereich1_2"/>
    <protectedRange sqref="F17:G19" name="Bereich1_3"/>
    <protectedRange sqref="F20:F21 G20:G32" name="Bereich1_4"/>
  </protectedRanges>
  <autoFilter ref="A3:J3" xr:uid="{00000000-0009-0000-0000-000000000000}">
    <sortState ref="A4:J102">
      <sortCondition descending="1" ref="J3"/>
    </sortState>
  </autoFilter>
  <phoneticPr fontId="0" type="noConversion"/>
  <dataValidations count="1">
    <dataValidation allowBlank="1" showInputMessage="1" showErrorMessage="1" sqref="B4:B97 C4:F95" xr:uid="{00000000-0002-0000-0000-000001000000}"/>
  </dataValidations>
  <pageMargins left="0.39370078740157483" right="0.39370078740157483" top="0.39370078740157483" bottom="0.39370078740157483" header="0.51181102362204722" footer="0.51181102362204722"/>
  <pageSetup paperSize="9" scale="77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69BA3A01C320045B87356841CC805AE" ma:contentTypeVersion="11" ma:contentTypeDescription="Ein neues Dokument erstellen." ma:contentTypeScope="" ma:versionID="290fe44c44d200cddcadc1b941c8993f">
  <xsd:schema xmlns:xsd="http://www.w3.org/2001/XMLSchema" xmlns:xs="http://www.w3.org/2001/XMLSchema" xmlns:p="http://schemas.microsoft.com/office/2006/metadata/properties" xmlns:ns2="0ad80e09-b997-4e66-abc4-ef0660931ee6" targetNamespace="http://schemas.microsoft.com/office/2006/metadata/properties" ma:root="true" ma:fieldsID="274adb990c31f4a577dd97c8366f8842" ns2:_="">
    <xsd:import namespace="0ad80e09-b997-4e66-abc4-ef0660931e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d80e09-b997-4e66-abc4-ef0660931e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63ECCC-F576-4FA8-A8D7-41DAE301B73E}"/>
</file>

<file path=customXml/itemProps2.xml><?xml version="1.0" encoding="utf-8"?>
<ds:datastoreItem xmlns:ds="http://schemas.openxmlformats.org/officeDocument/2006/customXml" ds:itemID="{1FB7977F-6713-424D-9671-4514CD8781CC}"/>
</file>

<file path=customXml/itemProps3.xml><?xml version="1.0" encoding="utf-8"?>
<ds:datastoreItem xmlns:ds="http://schemas.openxmlformats.org/officeDocument/2006/customXml" ds:itemID="{E12813F9-7FC5-44E6-A5C4-020716DD9A2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Resultate Damen</vt:lpstr>
      <vt:lpstr>'Resultate Damen'!Druckbereich</vt:lpstr>
    </vt:vector>
  </TitlesOfParts>
  <Company>Gymnasien Bern-Neufeld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Informatikdienste</dc:creator>
  <cp:lastModifiedBy>Lokaler Benutzer</cp:lastModifiedBy>
  <cp:lastPrinted>2021-06-21T12:17:44Z</cp:lastPrinted>
  <dcterms:created xsi:type="dcterms:W3CDTF">2006-02-22T12:33:57Z</dcterms:created>
  <dcterms:modified xsi:type="dcterms:W3CDTF">2021-06-21T12:40:24Z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0x010100669BA3A01C320045B87356841CC805AE</vt:lpwstr>
  </property>
</Properties>
</file>